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25" documentId="120_S{2AC9BD13-BADA-5192-A53E-5A8FF88502F6}" xr6:coauthVersionLast="47" xr6:coauthVersionMax="47" xr10:uidLastSave="{5297CC52-1B42-4ECD-B52D-3DECA7777E2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5" l="1"/>
  <c r="I16" i="5"/>
  <c r="J16" i="5"/>
  <c r="L16" i="5"/>
  <c r="B16" i="5"/>
  <c r="G15" i="5"/>
  <c r="I15" i="5"/>
  <c r="J15" i="5"/>
  <c r="L15" i="5"/>
  <c r="B15" i="5"/>
  <c r="G14" i="5"/>
  <c r="I14" i="5"/>
  <c r="J14" i="5"/>
  <c r="L14" i="5"/>
  <c r="B14" i="5"/>
  <c r="G13" i="5"/>
  <c r="I13" i="5"/>
  <c r="J13" i="5"/>
  <c r="L13" i="5"/>
  <c r="B13" i="5"/>
  <c r="G12" i="5"/>
  <c r="I12" i="5"/>
  <c r="J12" i="5"/>
  <c r="L12" i="5"/>
  <c r="B12" i="5"/>
  <c r="G11" i="5"/>
  <c r="I11" i="5"/>
  <c r="J11" i="5"/>
  <c r="L11" i="5"/>
  <c r="B11" i="5"/>
  <c r="G10" i="5"/>
  <c r="I10" i="5"/>
  <c r="J10" i="5"/>
  <c r="L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<sst xmlns="http://schemas.openxmlformats.org/spreadsheetml/2006/main" count="181571" uniqueCount="39152">
  <si>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</si>
  <si>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</si>
  <si>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</si>
  <si>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</si>
  <si>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</si>
  <si>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</si>
  <si>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</si>
  <si>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</si>
  <si>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</si>
  <si>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</si>
  <si>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</si>
  <si>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</si>
  <si>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</si>
  <si>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</si>
  <si>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</si>
  <si>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</si>
  <si>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</si>
  <si>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</si>
  <si>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</si>
  <si>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</si>
  <si>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</si>
  <si>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</si>
  <si>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</si>
  <si>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</si>
  <si>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</si>
  <si>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</si>
  <si>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</si>
  <si>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</si>
  <si>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</si>
  <si>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</si>
  <si>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</si>
  <si>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</si>
  <si>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</si>
  <si>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</si>
  <si>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</si>
  <si>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</si>
  <si>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</si>
  <si>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</si>
  <si>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</si>
  <si>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</si>
  <si>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</si>
  <si>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</si>
  <si>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</si>
  <si>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</si>
  <si>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</si>
  <si>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</si>
  <si>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</si>
  <si>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</si>
  <si>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</si>
  <si>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</si>
  <si>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</si>
  <si>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</si>
  <si>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</si>
  <si>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</si>
  <si>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</si>
  <si>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</si>
  <si>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</si>
  <si>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</si>
  <si>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</si>
  <si>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</si>
  <si>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</si>
  <si>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</si>
  <si>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</si>
  <si>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</si>
  <si>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</si>
  <si>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</si>
  <si>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</si>
  <si>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</si>
  <si>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</si>
  <si>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</si>
  <si>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</si>
  <si>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</si>
  <si>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</si>
  <si>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</si>
  <si>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</si>
  <si>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</si>
  <si>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</si>
  <si>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</si>
  <si>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</si>
  <si>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</si>
  <si>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</si>
  <si>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</si>
  <si>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</si>
  <si>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</si>
  <si>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</si>
  <si>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</si>
  <si>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</si>
  <si>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</si>
  <si>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</si>
  <si>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</si>
  <si>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</si>
  <si>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</si>
  <si>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</si>
  <si>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</si>
  <si>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</si>
  <si>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</si>
  <si>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</si>
  <si>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</si>
  <si>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</si>
  <si>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</si>
  <si>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</si>
  <si>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</si>
  <si>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</si>
  <si>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</si>
  <si>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</si>
  <si>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</si>
  <si>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</si>
  <si>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</si>
  <si>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</si>
  <si>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</si>
  <si>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</si>
  <si>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</si>
  <si>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</si>
  <si>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</si>
  <si>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</si>
  <si>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</si>
  <si>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</si>
  <si>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</si>
  <si>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</si>
  <si>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</si>
  <si>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</si>
  <si>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</si>
  <si>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</si>
  <si>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</si>
  <si>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</si>
  <si>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</si>
  <si>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</si>
  <si>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</si>
  <si>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</si>
  <si>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</si>
  <si>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</si>
  <si>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</si>
  <si>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</si>
  <si>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</si>
  <si>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</si>
  <si>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</si>
  <si>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</si>
  <si>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</si>
  <si>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</si>
  <si>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</si>
  <si>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</si>
  <si>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</si>
  <si>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</si>
  <si>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</si>
  <si>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</si>
  <si>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</si>
  <si>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</si>
  <si>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</si>
  <si>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</si>
  <si>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</si>
  <si>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</si>
  <si>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</si>
  <si>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</si>
  <si>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</si>
  <si>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</si>
  <si>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</si>
  <si>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</si>
  <si>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</si>
  <si>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</si>
  <si>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</si>
  <si>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</si>
  <si>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</si>
  <si>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</si>
  <si>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</si>
  <si>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</si>
  <si>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</si>
  <si>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</si>
  <si>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</si>
  <si>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</si>
  <si>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</si>
  <si>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</si>
  <si>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</si>
  <si>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</si>
  <si>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</si>
  <si>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</si>
  <si>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</si>
  <si>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</si>
  <si>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</si>
  <si>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</si>
  <si>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</si>
  <si>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</si>
  <si>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</si>
  <si>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</si>
  <si>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</si>
  <si>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</si>
  <si>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</si>
  <si>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</si>
  <si>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</si>
  <si>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</si>
  <si>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</si>
  <si>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</si>
  <si>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</si>
  <si>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</si>
  <si>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</si>
  <si>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</si>
  <si>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</si>
  <si>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</si>
  <si>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</si>
  <si>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</si>
  <si>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</si>
  <si>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</si>
  <si>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</si>
  <si>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</si>
  <si>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</si>
  <si>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</si>
  <si>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</si>
  <si>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</si>
  <si>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</si>
  <si>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</si>
  <si>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</si>
  <si>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</si>
  <si>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</si>
  <si>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</si>
  <si>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</si>
  <si>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</si>
  <si>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</si>
  <si>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</si>
  <si>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</si>
  <si>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</si>
  <si>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</si>
  <si>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</si>
  <si>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</si>
  <si>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</si>
  <si>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</si>
  <si>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</si>
  <si>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</si>
  <si>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</si>
  <si>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</si>
  <si>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</si>
  <si>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</si>
  <si>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</si>
  <si>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</si>
  <si>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</si>
  <si>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</si>
  <si>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</si>
  <si>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</si>
  <si>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</si>
  <si>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</si>
  <si>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</si>
  <si>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</si>
  <si>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</si>
  <si>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</si>
  <si>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</si>
  <si>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</si>
  <si>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</si>
  <si>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</si>
  <si>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</si>
  <si>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</si>
  <si>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</si>
  <si>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</si>
  <si>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</si>
  <si>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</si>
  <si>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</si>
  <si>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</si>
  <si>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</si>
  <si>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</si>
  <si>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</si>
  <si>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</si>
  <si>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</si>
  <si>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</si>
  <si>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</si>
  <si>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</si>
  <si>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</si>
  <si>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</si>
  <si>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</si>
  <si>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</si>
  <si>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</si>
  <si>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</si>
  <si>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</si>
  <si>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</si>
  <si>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</si>
  <si>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</si>
  <si>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</si>
  <si>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</si>
  <si>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</si>
  <si>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</si>
  <si>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</si>
  <si>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</si>
  <si>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</si>
  <si>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</si>
  <si>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</si>
  <si>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</si>
  <si>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</si>
  <si>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</si>
  <si>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</si>
  <si>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</si>
  <si>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</si>
  <si>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</si>
  <si>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</si>
  <si>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</si>
  <si>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</si>
  <si>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</si>
  <si>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</si>
  <si>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</si>
  <si>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</si>
  <si>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</si>
  <si>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</si>
  <si>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</si>
  <si>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</si>
  <si>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</si>
  <si>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</si>
  <si>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</si>
  <si>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</si>
  <si>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</si>
  <si>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</si>
  <si>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</si>
  <si>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</si>
  <si>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</si>
  <si>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</si>
  <si>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</si>
  <si>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</si>
  <si>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</si>
  <si>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</si>
  <si>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</si>
  <si>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</si>
  <si>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</si>
  <si>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</si>
  <si>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</si>
  <si>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</si>
  <si>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</si>
  <si>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</si>
  <si>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</si>
  <si>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</si>
  <si>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</si>
  <si>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</si>
  <si>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</si>
  <si>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</si>
  <si>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</si>
  <si>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</si>
  <si>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</si>
  <si>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</si>
  <si>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</si>
  <si>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</si>
  <si>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</si>
  <si>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</si>
  <si>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</si>
  <si>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</si>
  <si>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</si>
  <si>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</si>
  <si>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</si>
  <si>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</si>
  <si>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</si>
  <si>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</si>
  <si>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</si>
  <si>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</si>
  <si>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</si>
  <si>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</si>
  <si>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</si>
  <si>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</si>
  <si>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</si>
  <si>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</si>
  <si>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</si>
  <si>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</si>
  <si>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</si>
  <si>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</si>
  <si>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</si>
  <si>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</si>
  <si>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</si>
  <si>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</si>
  <si>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</si>
  <si>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</si>
  <si>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</si>
  <si>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</si>
  <si>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</si>
  <si>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</si>
  <si>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</si>
  <si>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</si>
  <si>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</si>
  <si>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</si>
  <si>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</si>
  <si>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</si>
  <si>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</si>
  <si>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</si>
  <si>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</si>
  <si>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</si>
  <si>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</si>
  <si>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</si>
  <si>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</si>
  <si>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</si>
  <si>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</si>
  <si>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</si>
  <si>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</si>
  <si>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</si>
  <si>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</si>
  <si>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</si>
  <si>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</si>
  <si>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</si>
  <si>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</si>
  <si>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</si>
  <si>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</si>
  <si>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</si>
  <si>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</si>
  <si>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</si>
  <si>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</si>
  <si>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</si>
  <si>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</si>
  <si>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</si>
  <si>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</si>
  <si>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</si>
  <si>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</si>
  <si>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</si>
  <si>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</si>
  <si>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</si>
  <si>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</si>
  <si>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</si>
  <si>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</si>
  <si>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</si>
  <si>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</si>
  <si>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</si>
  <si>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</si>
  <si>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</si>
  <si>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</si>
  <si>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</si>
  <si>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</si>
  <si>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</si>
  <si>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</si>
  <si>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</si>
  <si>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</si>
  <si>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</si>
  <si>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</si>
  <si>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</si>
  <si>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</si>
  <si>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</si>
  <si>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</si>
  <si>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</si>
  <si>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</si>
  <si>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</si>
  <si>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</si>
  <si>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</si>
  <si>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</si>
  <si>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</si>
  <si>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</si>
  <si>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</si>
  <si>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</si>
  <si>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</si>
  <si>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</si>
  <si>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</si>
  <si>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</si>
  <si>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</si>
  <si>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</si>
  <si>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</si>
  <si>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</si>
  <si>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</si>
  <si>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</si>
  <si>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</si>
  <si>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</si>
  <si>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</si>
  <si>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</si>
  <si>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</si>
  <si>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</si>
  <si>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</si>
  <si>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</si>
  <si>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</si>
  <si>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</si>
  <si>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</si>
  <si>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</si>
  <si>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</si>
  <si>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</si>
  <si>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</si>
  <si>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</si>
  <si>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</si>
  <si>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</si>
  <si>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</si>
  <si>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</si>
  <si>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</si>
  <si>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</si>
  <si>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</si>
  <si>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</si>
  <si>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</si>
  <si>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</si>
  <si>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</si>
  <si>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</si>
  <si>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</si>
  <si>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</si>
  <si>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</si>
  <si>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</si>
  <si>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</si>
  <si>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</si>
  <si>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</si>
  <si>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</si>
  <si>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</si>
  <si>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</si>
  <si>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</si>
  <si>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</si>
  <si>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</si>
  <si>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</si>
  <si>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</si>
  <si>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</si>
  <si>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</si>
  <si>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</si>
  <si>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</si>
  <si>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</si>
  <si>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</si>
  <si>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</si>
  <si>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</si>
  <si>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</si>
  <si>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</si>
  <si>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</si>
  <si>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</si>
  <si>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</si>
  <si>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</si>
  <si>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</si>
  <si>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</si>
  <si>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</si>
  <si>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</si>
  <si>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</si>
  <si>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</si>
  <si>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</si>
  <si>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</si>
  <si>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</si>
  <si>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</si>
  <si>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</si>
  <si>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</si>
  <si>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</si>
  <si>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</si>
  <si>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</si>
  <si>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</si>
  <si>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</si>
  <si>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</si>
  <si>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</si>
  <si>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</si>
  <si>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</si>
  <si>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</si>
  <si>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</si>
  <si>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</si>
  <si>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</si>
  <si>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</si>
  <si>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</si>
  <si>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</si>
  <si>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</si>
  <si>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</si>
  <si>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</si>
  <si>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</si>
  <si>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</si>
  <si>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</si>
  <si>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</si>
  <si>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</si>
  <si>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</si>
  <si>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</si>
  <si>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</si>
  <si>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</si>
  <si>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</si>
  <si>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</si>
  <si>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</si>
  <si>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</si>
  <si>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</si>
  <si>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</si>
  <si>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</si>
  <si>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</si>
  <si>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</si>
  <si>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</si>
  <si>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</si>
  <si>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</si>
  <si>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</si>
  <si>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</si>
  <si>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</si>
  <si>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</si>
  <si>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</si>
  <si>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</si>
  <si>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</si>
  <si>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</si>
  <si>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</si>
  <si>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</si>
  <si>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</si>
  <si>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</si>
  <si>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</si>
  <si>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</si>
  <si>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</si>
  <si>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</si>
  <si>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</si>
  <si>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</si>
  <si>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</si>
  <si>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</si>
  <si>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</si>
  <si>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</si>
  <si>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</si>
  <si>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</si>
  <si>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</si>
  <si>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</si>
  <si>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</si>
  <si>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</si>
  <si>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</si>
  <si>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</si>
  <si>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</si>
  <si>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</si>
  <si>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</si>
  <si>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</si>
  <si>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</si>
  <si>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</si>
  <si>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</si>
  <si>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</si>
  <si>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</si>
  <si>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</si>
  <si>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</si>
  <si>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</si>
  <si>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</si>
  <si>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</si>
  <si>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</si>
  <si>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</si>
  <si>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</si>
  <si>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</si>
  <si>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</si>
  <si>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</si>
  <si>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</si>
  <si>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</si>
  <si>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</si>
  <si>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</si>
  <si>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</si>
  <si>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</si>
  <si>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</si>
  <si>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</si>
  <si>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</si>
  <si>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</si>
  <si>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</si>
  <si>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</si>
  <si>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</si>
  <si>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</si>
  <si>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</si>
  <si>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</si>
  <si>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</si>
  <si>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</si>
  <si>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</si>
  <si>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</si>
  <si>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</si>
  <si>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</si>
  <si>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</si>
  <si>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</si>
  <si>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</si>
  <si>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</si>
  <si>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</si>
  <si>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</si>
  <si>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</si>
  <si>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</si>
  <si>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</si>
  <si>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</si>
  <si>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</si>
  <si>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</si>
  <si>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</si>
  <si>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</si>
  <si>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</si>
  <si>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</si>
  <si>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</si>
  <si>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</si>
  <si>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</si>
  <si>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</si>
  <si>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</si>
  <si>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</si>
  <si>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</si>
  <si>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</si>
  <si>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</si>
  <si>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</si>
  <si>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</si>
  <si>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</si>
  <si>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</si>
  <si>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</si>
  <si>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</si>
  <si>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</si>
  <si>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</si>
  <si>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</si>
  <si>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</si>
  <si>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</si>
  <si>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</si>
  <si>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</si>
  <si>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</si>
  <si>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</si>
  <si>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</si>
  <si>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</si>
  <si>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</si>
  <si>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</si>
  <si>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</si>
  <si>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</si>
  <si>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</si>
  <si>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</si>
  <si>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</si>
  <si>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</si>
  <si>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</si>
  <si>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</si>
  <si>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</si>
  <si>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</si>
  <si>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</si>
  <si>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</si>
  <si>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</si>
  <si>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</si>
  <si>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</si>
  <si>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</si>
  <si>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</si>
  <si>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</si>
  <si>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</si>
  <si>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</si>
  <si>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</si>
  <si>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</si>
  <si>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</si>
  <si>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</si>
  <si>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</si>
  <si>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</si>
  <si>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</si>
  <si>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</si>
  <si>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</si>
  <si>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</si>
  <si>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</si>
  <si>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</si>
  <si>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</si>
  <si>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</si>
  <si>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</si>
  <si>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</si>
  <si>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</si>
  <si>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</si>
  <si>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</si>
  <si>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</si>
  <si>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</si>
  <si>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</si>
  <si>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</si>
  <si>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</si>
  <si>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</si>
  <si>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</si>
  <si>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</si>
  <si>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</si>
  <si>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</si>
  <si>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</si>
  <si>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</si>
  <si>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</si>
  <si>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</si>
  <si>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</si>
  <si>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</si>
  <si>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</si>
  <si>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</si>
  <si>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</si>
  <si>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</si>
  <si>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</si>
  <si>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</si>
  <si>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</si>
  <si>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</si>
  <si>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</si>
  <si>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</si>
  <si>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</si>
  <si>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</si>
  <si>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</si>
  <si>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</si>
  <si>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</si>
  <si>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</si>
  <si>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</si>
  <si>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</si>
  <si>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</si>
  <si>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</si>
  <si>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</si>
  <si>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</si>
  <si>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</si>
  <si>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</si>
  <si>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</si>
  <si>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</si>
  <si>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</si>
  <si>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</si>
  <si>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</si>
  <si>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</si>
  <si>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</si>
  <si>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</si>
  <si>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</si>
  <si>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</si>
  <si>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</si>
  <si>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</si>
  <si>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</si>
  <si>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</si>
  <si>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</si>
  <si>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</si>
  <si>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</si>
  <si>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</si>
  <si>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</si>
  <si>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</si>
  <si>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</si>
  <si>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</si>
  <si>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</si>
  <si>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</si>
  <si>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</si>
  <si>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</si>
  <si>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</si>
  <si>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</si>
  <si>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</si>
  <si>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</si>
  <si>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</si>
  <si>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</si>
  <si>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</si>
  <si>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</si>
  <si>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</si>
  <si>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</si>
  <si>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</si>
  <si>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</si>
  <si>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</si>
  <si>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</si>
  <si>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</si>
  <si>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</si>
  <si>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</si>
  <si>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</si>
  <si>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</si>
  <si>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</si>
  <si>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</si>
  <si>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</si>
  <si>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</si>
  <si>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</si>
  <si>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</si>
  <si>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</si>
  <si>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</si>
  <si>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</si>
  <si>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</si>
  <si>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</si>
  <si>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</si>
  <si>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</si>
  <si>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</si>
  <si>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</si>
  <si>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</si>
  <si>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</si>
  <si>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</si>
  <si>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</si>
  <si>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</si>
  <si>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</si>
  <si>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</si>
  <si>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</si>
  <si>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</si>
  <si>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</si>
  <si>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</si>
  <si>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</si>
  <si>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</si>
  <si>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</si>
  <si>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</si>
  <si>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</si>
  <si>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</si>
  <si>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</si>
  <si>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</si>
  <si>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</si>
  <si>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</si>
  <si>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</si>
  <si>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</si>
  <si>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</si>
  <si>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</si>
  <si>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</si>
  <si>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</si>
  <si>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</si>
  <si>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</si>
  <si>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</si>
  <si>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</si>
  <si>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</si>
  <si>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</si>
  <si>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</si>
  <si>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</si>
  <si>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</si>
  <si>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</si>
  <si>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</si>
  <si>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</si>
  <si>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</si>
  <si>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</si>
  <si>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</si>
  <si>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</si>
  <si>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</si>
  <si>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</si>
  <si>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</si>
  <si>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</si>
  <si>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</si>
  <si>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</si>
  <si>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</si>
  <si>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</si>
  <si>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</si>
  <si>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</si>
  <si>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</si>
  <si>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</si>
  <si>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</si>
  <si>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</si>
  <si>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</si>
  <si>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</si>
  <si>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</si>
  <si>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</si>
  <si>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</si>
  <si>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</si>
  <si>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</si>
  <si>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</si>
  <si>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</si>
  <si>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</si>
  <si>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</si>
  <si>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</si>
  <si>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</si>
  <si>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</si>
  <si>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</si>
  <si>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</si>
  <si>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</si>
  <si>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</si>
  <si>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</si>
  <si>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</si>
  <si>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</si>
  <si>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</si>
  <si>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</si>
  <si>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</si>
  <si>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</si>
  <si>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</si>
  <si>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</si>
  <si>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</si>
  <si>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</si>
  <si>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</si>
  <si>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</si>
  <si>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</si>
  <si>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</si>
  <si>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</si>
  <si>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</si>
  <si>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</si>
  <si>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</si>
  <si>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</si>
  <si>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</si>
  <si>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</si>
  <si>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</si>
  <si>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</si>
  <si>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</si>
  <si>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</si>
  <si>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</si>
  <si>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</si>
  <si>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</si>
  <si>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</si>
  <si>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</si>
  <si>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</si>
  <si>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</si>
  <si>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</si>
  <si>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</si>
  <si>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</si>
  <si>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</si>
  <si>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</si>
  <si>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</si>
  <si>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</si>
  <si>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</si>
  <si>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</si>
  <si>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</si>
  <si>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</si>
  <si>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</si>
  <si>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</si>
  <si>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</si>
  <si>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</si>
  <si>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</si>
  <si>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</si>
  <si>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</si>
  <si>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</si>
  <si>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</si>
  <si>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</si>
  <si>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</si>
  <si>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</si>
  <si>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</si>
  <si>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</si>
  <si>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</si>
  <si>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</si>
  <si>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</si>
  <si>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</si>
  <si>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</si>
  <si>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</si>
  <si>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</si>
  <si>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</si>
  <si>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</si>
  <si>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</si>
  <si>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</si>
  <si>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</si>
  <si>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</si>
  <si>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</si>
  <si>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</si>
  <si>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</si>
  <si>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</si>
  <si>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</si>
  <si>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</si>
  <si>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</si>
  <si>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</si>
  <si>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</si>
  <si>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</si>
  <si>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</si>
  <si>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</si>
  <si>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</si>
  <si>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</si>
  <si>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</si>
  <si>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</si>
  <si>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</si>
  <si>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</si>
  <si>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</si>
  <si>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</si>
  <si>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</si>
  <si>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</si>
  <si>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</si>
  <si>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</si>
  <si>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</si>
  <si>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</si>
  <si>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</si>
  <si>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</si>
  <si>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</si>
  <si>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</si>
  <si>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</si>
  <si>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</si>
  <si>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</si>
  <si>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</si>
  <si>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</si>
  <si>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</si>
  <si>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</si>
  <si>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</si>
  <si>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</si>
  <si>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</si>
  <si>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</si>
  <si>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</si>
  <si>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</si>
  <si>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</si>
  <si>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</si>
  <si>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</si>
  <si>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</si>
  <si>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</si>
  <si>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</si>
  <si>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</si>
  <si>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</si>
  <si>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</si>
  <si>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</si>
  <si>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</si>
  <si>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</si>
  <si>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</si>
  <si>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</si>
  <si>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</si>
  <si>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</si>
  <si>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</si>
  <si>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</si>
  <si>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</si>
  <si>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</si>
  <si>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</si>
  <si>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</si>
  <si>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</si>
  <si>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</si>
  <si>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</si>
  <si>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</si>
  <si>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</si>
  <si>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</si>
  <si>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</si>
  <si>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</si>
  <si>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</si>
  <si>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</si>
  <si>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</si>
  <si>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</si>
  <si>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</si>
  <si>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</si>
  <si>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</si>
  <si>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</si>
  <si>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</si>
  <si>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</si>
  <si>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</si>
  <si>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</si>
  <si>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</si>
  <si>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</si>
  <si>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</si>
  <si>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</si>
  <si>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</si>
  <si>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</si>
  <si>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</si>
  <si>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</si>
  <si>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</si>
  <si>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</si>
  <si>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</si>
  <si>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</si>
  <si>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</si>
  <si>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</si>
  <si>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</si>
  <si>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</si>
  <si>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</si>
  <si>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</si>
  <si>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</si>
  <si>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</si>
  <si>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</si>
  <si>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</si>
  <si>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</si>
  <si>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</si>
  <si>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</si>
  <si>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</si>
  <si>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</si>
  <si>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</si>
  <si>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</si>
  <si>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</si>
  <si>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</si>
  <si>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</si>
  <si>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</si>
  <si>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</si>
  <si>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</si>
  <si>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</si>
  <si>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</si>
  <si>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</si>
  <si>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</si>
  <si>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</si>
  <si>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</si>
  <si>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</si>
  <si>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</si>
  <si>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</si>
  <si>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</si>
  <si>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</si>
  <si>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</si>
  <si>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</si>
  <si>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</si>
  <si>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</si>
  <si>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</si>
  <si>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</si>
  <si>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</si>
  <si>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</si>
  <si>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</si>
  <si>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</si>
  <si>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</si>
  <si>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</si>
  <si>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</si>
  <si>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</si>
  <si>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</si>
  <si>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</si>
  <si>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</si>
  <si>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</si>
  <si>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</si>
  <si>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</si>
  <si>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</si>
  <si>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</si>
  <si>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</si>
  <si>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</si>
  <si>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</si>
  <si>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</si>
  <si>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</si>
  <si>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</si>
  <si>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</si>
  <si>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</si>
  <si>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</si>
  <si>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</si>
  <si>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</si>
  <si>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</si>
  <si>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</si>
  <si>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</si>
  <si>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</si>
  <si>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</si>
  <si>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</si>
  <si>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</si>
  <si>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</si>
  <si>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</si>
  <si>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</si>
  <si>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</si>
  <si>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</si>
  <si>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</si>
  <si>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</si>
  <si>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</si>
  <si>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</si>
  <si>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</si>
  <si>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</si>
  <si>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</si>
  <si>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</si>
  <si>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</si>
  <si>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</si>
  <si>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</si>
  <si>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</si>
  <si>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</si>
  <si>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</si>
  <si>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</si>
  <si>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</si>
  <si>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</si>
  <si>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</si>
  <si>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</si>
  <si>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</si>
  <si>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</si>
  <si>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</si>
  <si>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</si>
  <si>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</si>
  <si>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</si>
  <si>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</si>
  <si>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</si>
  <si>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</si>
  <si>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</si>
  <si>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</si>
  <si>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</si>
  <si>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</si>
  <si>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</si>
  <si>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</si>
  <si>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</si>
  <si>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</si>
  <si>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</si>
  <si>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</si>
  <si>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</si>
  <si>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</si>
  <si>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</si>
  <si>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</si>
  <si>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</si>
  <si>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</si>
  <si>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</si>
  <si>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</si>
  <si>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</si>
  <si>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</si>
  <si>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</si>
  <si>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</si>
  <si>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</si>
  <si>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</si>
  <si>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</si>
  <si>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</si>
  <si>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</si>
  <si>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</si>
  <si>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</si>
  <si>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</si>
  <si>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</si>
  <si>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</si>
  <si>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</si>
  <si>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</si>
  <si>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</si>
  <si>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</si>
  <si>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</si>
  <si>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</si>
  <si>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</si>
  <si>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</si>
  <si>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</si>
  <si>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</si>
  <si>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</si>
  <si>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</si>
  <si>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</si>
  <si>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</si>
  <si>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</si>
  <si>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</si>
  <si>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</si>
  <si>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</si>
  <si>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</si>
  <si>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</si>
  <si>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</si>
  <si>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</si>
  <si>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</si>
  <si>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</si>
  <si>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</si>
  <si>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</si>
  <si>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</si>
  <si>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</si>
  <si>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</si>
  <si>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</si>
  <si>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</si>
  <si>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</si>
  <si>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</si>
  <si>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</si>
  <si>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</si>
  <si>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</si>
  <si>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</si>
  <si>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</si>
  <si>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</si>
  <si>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</si>
  <si>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</si>
  <si>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</si>
  <si>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</si>
  <si>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</si>
  <si>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</si>
  <si>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</si>
  <si>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</si>
  <si>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</si>
  <si>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</si>
  <si>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</si>
  <si>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</si>
  <si>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</si>
  <si>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</si>
  <si>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</si>
  <si>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</si>
  <si>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</si>
  <si>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</si>
  <si>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</si>
  <si>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</si>
  <si>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</si>
  <si>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</si>
  <si>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</si>
  <si>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</si>
  <si>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</si>
  <si>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</si>
  <si>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</si>
  <si>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</si>
  <si>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</si>
  <si>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</si>
  <si>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</si>
  <si>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</si>
  <si>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</si>
  <si>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</si>
  <si>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</si>
  <si>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</si>
  <si>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</si>
  <si>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</si>
  <si>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</si>
  <si>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</si>
  <si>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</si>
  <si>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</si>
  <si>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</si>
  <si>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</si>
  <si>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</si>
  <si>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</si>
  <si>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</si>
  <si>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</si>
  <si>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</si>
  <si>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</si>
  <si>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</si>
  <si>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</si>
  <si>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</si>
  <si>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</si>
  <si>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</si>
  <si>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</si>
  <si>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</si>
  <si>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</si>
  <si>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</si>
  <si>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</si>
  <si>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</si>
  <si>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</si>
  <si>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</si>
  <si>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</si>
  <si>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</si>
  <si>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</si>
  <si>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</si>
  <si>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</si>
  <si>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</si>
  <si>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</si>
  <si>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</si>
  <si>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</si>
  <si>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</si>
  <si>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</si>
  <si>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</si>
  <si>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</si>
  <si>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</si>
  <si>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</si>
  <si>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</si>
  <si>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</si>
  <si>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</si>
  <si>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</si>
  <si>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</si>
  <si>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</si>
  <si>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</si>
  <si>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</si>
  <si>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</si>
  <si>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</si>
  <si>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</si>
  <si>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</si>
  <si>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</si>
  <si>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</si>
  <si>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</si>
  <si>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</si>
  <si>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</si>
  <si>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</si>
  <si>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</si>
  <si>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</si>
  <si>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</si>
  <si>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</si>
  <si>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</si>
  <si>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</si>
  <si>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</si>
  <si>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</si>
  <si>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</si>
  <si>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</si>
  <si>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</si>
  <si>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</si>
  <si>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</si>
  <si>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</si>
  <si>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</si>
  <si>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</si>
  <si>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</si>
  <si>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</si>
  <si>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</si>
  <si>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</si>
  <si>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</si>
  <si>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</si>
  <si>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</si>
  <si>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</si>
  <si>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</si>
  <si>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</si>
  <si>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</si>
  <si>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</si>
  <si>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</si>
  <si>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</si>
  <si>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</si>
  <si>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</si>
  <si>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</si>
  <si>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</si>
  <si>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</si>
  <si>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</si>
  <si>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</si>
  <si>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</si>
  <si>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</si>
  <si>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</si>
  <si>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</si>
  <si>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</si>
  <si>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</si>
  <si>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</si>
  <si>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</si>
  <si>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</si>
  <si>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</si>
  <si>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</si>
  <si>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</si>
  <si>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</si>
  <si>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</si>
  <si>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</si>
  <si>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</si>
  <si>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</si>
  <si>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</si>
  <si>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</si>
  <si>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</si>
  <si>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</si>
  <si>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</si>
  <si>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</si>
  <si>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</si>
  <si>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</si>
  <si>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</si>
  <si>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</si>
  <si>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</si>
  <si>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</si>
  <si>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</si>
  <si>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</si>
  <si>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</si>
  <si>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</si>
  <si>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</si>
  <si>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</si>
  <si>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</si>
  <si>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</si>
  <si>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</si>
  <si>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</si>
  <si>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</si>
  <si>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</si>
  <si>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</si>
  <si>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</si>
  <si>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</si>
  <si>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</si>
  <si>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</si>
  <si>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</si>
  <si>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</si>
  <si>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</si>
  <si>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</si>
  <si>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</si>
  <si>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</si>
  <si>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</si>
  <si>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</si>
  <si>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</si>
  <si>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</si>
  <si>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</si>
  <si>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</si>
  <si>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</si>
  <si>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</si>
  <si>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</si>
  <si>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</si>
  <si>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</si>
  <si>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</si>
  <si>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</si>
  <si>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</si>
  <si>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</si>
  <si>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</si>
  <si>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</si>
  <si>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</si>
  <si>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</si>
  <si>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</si>
  <si>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</si>
  <si>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</si>
  <si>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</si>
  <si>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</si>
  <si>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</si>
  <si>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</si>
  <si>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</si>
  <si>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</si>
  <si>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</si>
  <si>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</si>
  <si>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</si>
  <si>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</si>
  <si>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</si>
  <si>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</si>
  <si>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</si>
  <si>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</si>
  <si>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</si>
  <si>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</si>
  <si>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</si>
  <si>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</si>
  <si>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</si>
  <si>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</si>
  <si>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</si>
  <si>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</si>
  <si>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</si>
  <si>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</si>
  <si>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</si>
  <si>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</si>
  <si>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</si>
  <si>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</si>
  <si>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</si>
  <si>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</si>
  <si>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</si>
  <si>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</si>
  <si>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</si>
  <si>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</si>
  <si>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</si>
  <si>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</si>
  <si>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</si>
  <si>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</si>
  <si>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</si>
  <si>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</si>
  <si>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</si>
  <si>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</si>
  <si>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</si>
  <si>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</si>
  <si>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</si>
  <si>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</si>
  <si>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</si>
  <si>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</si>
  <si>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</si>
  <si>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</si>
  <si>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</si>
  <si>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</si>
  <si>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</si>
  <si>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</si>
  <si>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</si>
  <si>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</si>
  <si>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</si>
  <si>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</si>
  <si>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</si>
  <si>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</si>
  <si>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</si>
  <si>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</si>
  <si>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</si>
  <si>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</si>
  <si>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</si>
  <si>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</si>
  <si>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</si>
  <si>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</si>
  <si>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</si>
  <si>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</si>
  <si>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</si>
  <si>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</si>
  <si>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</si>
  <si>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</si>
  <si>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</si>
  <si>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</si>
  <si>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</si>
  <si>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</si>
  <si>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</si>
  <si>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</si>
  <si>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</si>
  <si>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</si>
  <si>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</si>
  <si>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</si>
  <si>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</si>
  <si>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</si>
  <si>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</si>
  <si>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</si>
  <si>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</si>
  <si>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</si>
  <si>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</si>
  <si>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</si>
  <si>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</si>
  <si>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</si>
  <si>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</si>
  <si>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</si>
  <si>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</si>
  <si>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</si>
  <si>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</si>
  <si>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</si>
  <si>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</si>
  <si>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</si>
  <si>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</si>
  <si>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</si>
  <si>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</si>
  <si>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</si>
  <si>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</si>
  <si>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</si>
  <si>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</si>
  <si>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</si>
  <si>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</si>
  <si>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</si>
  <si>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</si>
  <si>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</si>
  <si>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</si>
  <si>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</si>
  <si>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</si>
  <si>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</si>
  <si>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</si>
  <si>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</si>
  <si>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</si>
  <si>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</si>
  <si>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</si>
  <si>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</si>
  <si>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</si>
  <si>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</si>
  <si>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</si>
  <si>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</si>
  <si>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</si>
  <si>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</si>
  <si>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</si>
  <si>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</si>
  <si>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</si>
  <si>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</si>
  <si>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</si>
  <si>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</si>
  <si>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</si>
  <si>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</si>
  <si>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</si>
  <si>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</si>
  <si>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</si>
  <si>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</si>
  <si>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</si>
  <si>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</si>
  <si>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</si>
  <si>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</si>
  <si>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</si>
  <si>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</si>
  <si>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</si>
  <si>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</si>
  <si>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</si>
  <si>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</si>
  <si>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</si>
  <si>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</si>
  <si>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</si>
  <si>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</si>
  <si>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</si>
  <si>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</si>
  <si>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</si>
  <si>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</si>
  <si>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</si>
  <si>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</si>
  <si>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</si>
  <si>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</si>
  <si>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</si>
  <si>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</si>
  <si>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</si>
  <si>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</si>
  <si>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</si>
  <si>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</si>
  <si>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</si>
  <si>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</si>
  <si>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</si>
  <si>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</si>
  <si>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</si>
  <si>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</si>
  <si>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</si>
  <si>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</si>
  <si>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</si>
  <si>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</si>
  <si>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</si>
  <si>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</si>
  <si>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</si>
  <si>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</si>
  <si>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</si>
  <si>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</si>
  <si>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</si>
  <si>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</si>
  <si>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</si>
  <si>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</si>
  <si>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</si>
  <si>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</si>
  <si>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</si>
  <si>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</si>
  <si>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</si>
  <si>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</si>
  <si>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</si>
  <si>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</si>
  <si>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</si>
  <si>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</si>
  <si>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</si>
  <si>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</si>
  <si>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</si>
  <si>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</si>
  <si>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</si>
  <si>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</si>
  <si>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</si>
  <si>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</si>
  <si>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</si>
  <si>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</si>
  <si>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</si>
  <si>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</si>
  <si>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</si>
  <si>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</si>
  <si>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</si>
  <si>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</si>
  <si>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</si>
  <si>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</si>
  <si>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</si>
  <si>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</si>
  <si>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</si>
  <si>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</si>
  <si>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</si>
  <si>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</si>
  <si>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</si>
  <si>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</si>
  <si>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</si>
  <si>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</si>
  <si>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</si>
  <si>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</si>
  <si>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</si>
  <si>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</si>
  <si>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</si>
  <si>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</si>
  <si>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</si>
  <si>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</si>
  <si>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</si>
  <si>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</si>
  <si>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</si>
  <si>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</si>
  <si>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</si>
  <si>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</si>
  <si>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</si>
  <si>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</si>
  <si>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</si>
  <si>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</si>
  <si>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</si>
  <si>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</si>
  <si>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</si>
  <si>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</si>
  <si>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</si>
  <si>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</si>
  <si>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</si>
  <si>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</si>
  <si>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</si>
  <si>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</si>
  <si>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</si>
  <si>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</si>
  <si>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</si>
  <si>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</si>
  <si>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</si>
  <si>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</si>
  <si>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</si>
  <si>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</si>
  <si>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</si>
  <si>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</si>
  <si>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</si>
  <si>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</si>
  <si>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</si>
  <si>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</si>
  <si>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</si>
  <si>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</si>
  <si>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</si>
  <si>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</si>
  <si>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</si>
  <si>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</si>
  <si>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</si>
  <si>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</si>
  <si>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</si>
  <si>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</si>
  <si>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</si>
  <si>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</si>
  <si>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</si>
  <si>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</si>
  <si>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</si>
  <si>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</si>
  <si>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</si>
  <si>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</si>
  <si>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</si>
  <si>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</si>
  <si>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</si>
  <si>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</si>
  <si>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</si>
  <si>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</si>
  <si>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</si>
  <si>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</si>
  <si>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</si>
  <si>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</si>
  <si>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</si>
  <si>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</si>
  <si>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</si>
  <si>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</si>
  <si>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</si>
  <si>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</si>
  <si>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</si>
  <si>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</si>
  <si>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</si>
  <si>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</si>
  <si>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</si>
  <si>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</si>
  <si>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</si>
  <si>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</si>
  <si>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</si>
  <si>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</si>
  <si>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</si>
  <si>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</si>
  <si>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</si>
  <si>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</si>
  <si>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</si>
  <si>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</si>
  <si>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</si>
  <si>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</si>
  <si>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</si>
  <si>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</si>
  <si>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</si>
  <si>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</si>
  <si>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</si>
  <si>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</si>
  <si>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</si>
  <si>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</si>
  <si>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</si>
  <si>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</si>
  <si>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</si>
  <si>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</si>
  <si>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</si>
  <si>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</si>
  <si>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</si>
  <si>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</si>
  <si>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</si>
  <si>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</si>
  <si>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</si>
  <si>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</si>
  <si>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</si>
  <si>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</si>
  <si>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</si>
  <si>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</si>
  <si>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</si>
  <si>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</si>
  <si>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</si>
  <si>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</si>
  <si>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</si>
  <si>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</si>
  <si>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</si>
  <si>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</si>
  <si>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</si>
  <si>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</si>
  <si>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</si>
  <si>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</si>
  <si>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</si>
  <si>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</si>
  <si>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</si>
  <si>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</si>
  <si>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</si>
  <si>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</si>
  <si>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</si>
  <si>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</si>
  <si>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</si>
  <si>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</si>
  <si>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</si>
  <si>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</si>
  <si>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</si>
  <si>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</si>
  <si>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</si>
  <si>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</si>
  <si>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</si>
  <si>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</si>
  <si>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</si>
  <si>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</si>
  <si>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</si>
  <si>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</si>
  <si>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</si>
  <si>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</si>
  <si>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</si>
  <si>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</si>
  <si>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</si>
  <si>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</si>
  <si>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</si>
  <si>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</si>
  <si>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</si>
  <si>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</si>
  <si>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</si>
  <si>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</si>
  <si>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</si>
  <si>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</si>
  <si>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</si>
  <si>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</si>
  <si>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</si>
  <si>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</si>
  <si>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</si>
  <si>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</si>
  <si>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</si>
  <si>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</si>
  <si>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</si>
  <si>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</si>
  <si>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</si>
  <si>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</si>
  <si>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</si>
  <si>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</si>
  <si>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</si>
  <si>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</si>
  <si>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</si>
  <si>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</si>
  <si>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</si>
  <si>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</si>
  <si>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</si>
  <si>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</si>
  <si>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</si>
  <si>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</si>
  <si>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</si>
  <si>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</si>
  <si>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</si>
  <si>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</si>
  <si>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</si>
  <si>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</si>
  <si>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</si>
  <si>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</si>
  <si>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</si>
  <si>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</si>
  <si>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</si>
  <si>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</si>
  <si>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</si>
  <si>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</si>
  <si>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</si>
  <si>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</si>
  <si>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</si>
  <si>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</si>
  <si>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</si>
  <si>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</si>
  <si>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</si>
  <si>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</si>
  <si>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</si>
  <si>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</si>
  <si>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</si>
  <si>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</si>
  <si>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</si>
  <si>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</si>
  <si>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</si>
  <si>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</si>
  <si>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</si>
  <si>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</si>
  <si>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</si>
  <si>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</si>
  <si>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</si>
  <si>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</si>
  <si>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</si>
  <si>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</si>
  <si>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</si>
  <si>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</si>
  <si>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</si>
  <si>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</si>
  <si>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</si>
  <si>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</si>
  <si>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</si>
  <si>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</si>
  <si>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</si>
  <si>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</si>
  <si>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</si>
  <si>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</si>
  <si>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</si>
  <si>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</si>
  <si>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</si>
  <si>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</si>
  <si>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</si>
  <si>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</si>
  <si>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</si>
  <si>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</si>
  <si>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</si>
  <si>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</si>
  <si>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</si>
  <si>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</si>
  <si>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</si>
  <si>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</si>
  <si>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</si>
  <si>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</si>
  <si>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</si>
  <si>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</si>
  <si>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</si>
  <si>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</si>
  <si>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</si>
  <si>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</si>
  <si>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</si>
  <si>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</si>
  <si>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</si>
  <si>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</si>
  <si>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</si>
  <si>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</si>
  <si>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</si>
  <si>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</si>
  <si>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</si>
  <si>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</si>
  <si>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</si>
  <si>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</si>
  <si>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</si>
  <si>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</si>
  <si>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</si>
  <si>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</si>
  <si>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</si>
  <si>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</si>
  <si>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</si>
  <si>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</si>
  <si>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</si>
  <si>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</si>
  <si>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</si>
  <si>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</si>
  <si>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</si>
  <si>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</si>
  <si>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</si>
  <si>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</si>
  <si>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</si>
  <si>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</si>
  <si>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</si>
  <si>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</si>
  <si>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</si>
  <si>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</si>
  <si>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</si>
  <si>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</si>
  <si>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</si>
  <si>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</si>
  <si>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</si>
  <si>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</si>
  <si>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</si>
  <si>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</si>
  <si>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</si>
  <si>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</si>
  <si>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</si>
  <si>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</si>
  <si>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</si>
  <si>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</si>
  <si>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</si>
  <si>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</si>
  <si>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</si>
  <si>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</si>
  <si>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</si>
  <si>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</si>
  <si>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</si>
  <si>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</si>
  <si>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</si>
  <si>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</si>
  <si>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</si>
  <si>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</si>
  <si>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</si>
  <si>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</si>
  <si>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</si>
  <si>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</si>
  <si>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</si>
  <si>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</si>
  <si>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</si>
  <si>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</si>
  <si>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</si>
  <si>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</si>
  <si>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</si>
  <si>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</si>
  <si>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</si>
  <si>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</si>
  <si>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</si>
  <si>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</si>
  <si>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</si>
  <si>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</si>
  <si>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</si>
  <si>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</si>
  <si>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</si>
  <si>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</si>
  <si>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</si>
  <si>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</si>
  <si>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</si>
  <si>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</si>
  <si>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</si>
  <si>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</si>
  <si>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</si>
  <si>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</si>
  <si>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</si>
  <si>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</si>
  <si>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</si>
  <si>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</si>
  <si>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</si>
  <si>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</si>
  <si>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</si>
  <si>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</si>
  <si>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</si>
  <si>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</si>
  <si>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</si>
  <si>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</si>
  <si>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</si>
  <si>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</si>
  <si>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</si>
  <si>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</si>
  <si>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</si>
  <si>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</si>
  <si>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</si>
  <si>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</si>
  <si>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</si>
  <si>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</si>
  <si>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</si>
  <si>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</si>
  <si>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</si>
  <si>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</si>
  <si>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</si>
  <si>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</si>
  <si>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</si>
  <si>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</si>
  <si>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</si>
  <si>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</si>
  <si>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</si>
  <si>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</si>
  <si>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</si>
  <si>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</si>
  <si>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</si>
  <si>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</si>
  <si>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</si>
  <si>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</si>
  <si>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</si>
  <si>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</si>
  <si>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</si>
  <si>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</si>
  <si>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</si>
  <si>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</si>
  <si>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</si>
  <si>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</si>
  <si>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</si>
  <si>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</si>
  <si>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</si>
  <si>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</si>
  <si>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</si>
  <si>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</si>
  <si>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</si>
  <si>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</si>
  <si>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</si>
  <si>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</si>
  <si>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</si>
  <si>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</si>
  <si>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</si>
  <si>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</si>
  <si>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</si>
  <si>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</si>
  <si>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</si>
  <si>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</si>
  <si>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</si>
  <si>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</si>
  <si>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</si>
  <si>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</si>
  <si>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</si>
  <si>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</si>
  <si>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</si>
  <si>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</si>
  <si>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</si>
  <si>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</si>
  <si>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</si>
  <si>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</si>
  <si>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</si>
  <si>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</si>
  <si>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</si>
  <si>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</si>
  <si>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</si>
  <si>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</si>
  <si>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</si>
  <si>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</si>
  <si>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</si>
  <si>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</si>
  <si>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</si>
  <si>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</si>
  <si>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</si>
  <si>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</si>
  <si>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</si>
  <si>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</si>
  <si>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</si>
  <si>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</si>
  <si>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</si>
  <si>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</si>
  <si>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</si>
  <si>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</si>
  <si>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</si>
  <si>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</si>
  <si>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</si>
  <si>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</si>
  <si>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</si>
  <si>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</si>
  <si>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</si>
  <si>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</si>
  <si>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</si>
  <si>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</si>
  <si>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</si>
  <si>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</si>
  <si>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</si>
  <si>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</si>
  <si>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</si>
  <si>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</si>
  <si>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</si>
  <si>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</si>
  <si>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</si>
  <si>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</si>
  <si>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</si>
  <si>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</si>
  <si>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</si>
  <si>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</si>
  <si>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</si>
  <si>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</si>
  <si>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</si>
  <si>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</si>
  <si>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</si>
  <si>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</si>
  <si>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</si>
  <si>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</si>
  <si>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</si>
  <si>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</si>
  <si>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</si>
  <si>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</si>
  <si>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</si>
  <si>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</si>
  <si>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</si>
  <si>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</si>
  <si>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</si>
  <si>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</si>
  <si>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</si>
  <si>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</si>
  <si>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</si>
  <si>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</si>
  <si>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</si>
  <si>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</si>
  <si>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</si>
  <si>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</si>
  <si>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</si>
  <si>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</si>
  <si>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</si>
  <si>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</si>
  <si>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</si>
  <si>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</si>
  <si>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</si>
  <si>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</si>
  <si>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</si>
  <si>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</si>
  <si>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</si>
  <si>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</si>
  <si>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</si>
  <si>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</si>
  <si>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</si>
  <si>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</si>
  <si>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</si>
  <si>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</si>
  <si>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</si>
  <si>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</si>
  <si>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</si>
  <si>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</si>
  <si>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</si>
  <si>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</si>
  <si>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</si>
  <si>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</si>
  <si>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</si>
  <si>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</si>
  <si>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</si>
  <si>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</si>
  <si>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</si>
  <si>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</si>
  <si>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</si>
  <si>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</si>
  <si>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</si>
  <si>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</si>
  <si>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</si>
  <si>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</si>
  <si>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</si>
  <si>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</si>
  <si>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</si>
  <si>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</si>
  <si>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</si>
  <si>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</si>
  <si>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</si>
  <si>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</si>
  <si>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</si>
  <si>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</si>
  <si>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</si>
  <si>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</si>
  <si>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</si>
  <si>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</si>
  <si>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</si>
  <si>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</si>
  <si>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</si>
  <si>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</si>
  <si>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</si>
  <si>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</si>
  <si>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</si>
  <si>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</si>
  <si>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</si>
  <si>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</si>
  <si>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</si>
  <si>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</si>
  <si>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</si>
  <si>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</si>
  <si>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</si>
  <si>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</si>
  <si>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</si>
  <si>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</si>
  <si>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</si>
  <si>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</si>
  <si>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</si>
  <si>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</si>
  <si>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</si>
  <si>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</si>
  <si>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</si>
  <si>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</si>
  <si>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</si>
  <si>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</si>
  <si>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</si>
  <si>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</si>
  <si>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</si>
  <si>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</si>
  <si>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</si>
  <si>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</si>
  <si>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</si>
  <si>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</si>
  <si>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</si>
  <si>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</si>
  <si>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</si>
  <si>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</si>
  <si>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</si>
  <si>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</si>
  <si>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</si>
  <si>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</si>
  <si>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</si>
  <si>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</si>
  <si>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</si>
  <si>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</si>
  <si>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</si>
  <si>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</si>
  <si>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</si>
  <si>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</si>
  <si>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</si>
  <si>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</si>
  <si>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</si>
  <si>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</si>
  <si>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</si>
  <si>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</si>
  <si>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</si>
  <si>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</si>
  <si>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</si>
  <si>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</si>
  <si>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</si>
  <si>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</si>
  <si>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</si>
  <si>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</si>
  <si>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</si>
  <si>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</si>
  <si>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</si>
  <si>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</si>
  <si>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</si>
  <si>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</si>
  <si>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</si>
  <si>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</si>
  <si>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</si>
  <si>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</si>
  <si>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</si>
  <si>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</si>
  <si>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</si>
  <si>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</si>
  <si>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</si>
  <si>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</si>
  <si>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</si>
  <si>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</si>
  <si>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</si>
  <si>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</si>
  <si>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</si>
  <si>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</si>
  <si>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</si>
  <si>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</si>
  <si>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</si>
  <si>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</si>
  <si>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</si>
  <si>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</si>
  <si>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</si>
  <si>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</si>
  <si>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</si>
  <si>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</si>
  <si>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</si>
  <si>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</si>
  <si>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</si>
  <si>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</si>
  <si>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</si>
  <si>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</si>
  <si>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</si>
  <si>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</si>
  <si>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</si>
  <si>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</si>
  <si>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</si>
  <si>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</si>
  <si>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</si>
  <si>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</si>
  <si>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</si>
  <si>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</si>
  <si>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</si>
  <si>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</si>
  <si>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</si>
  <si>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</si>
  <si>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</si>
  <si>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</si>
  <si>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</si>
  <si>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</si>
  <si>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</si>
  <si>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</si>
  <si>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</si>
  <si>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</si>
  <si>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</si>
  <si>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</si>
  <si>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</si>
  <si>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</si>
  <si>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</si>
  <si>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</si>
  <si>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</si>
  <si>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</si>
  <si>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</si>
  <si>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</si>
  <si>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</si>
  <si>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</si>
  <si>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</si>
  <si>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</si>
  <si>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</si>
  <si>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</si>
  <si>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</si>
  <si>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</si>
  <si>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</si>
  <si>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</si>
  <si>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</si>
  <si>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</si>
  <si>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</si>
  <si>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</si>
  <si>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</si>
  <si>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</si>
  <si>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</si>
  <si>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</si>
  <si>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</si>
  <si>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</si>
  <si>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</si>
  <si>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</si>
  <si>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</si>
  <si>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</si>
  <si>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</si>
  <si>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</si>
  <si>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</si>
  <si>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</si>
  <si>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</si>
  <si>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</si>
  <si>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</si>
  <si>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</si>
  <si>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</si>
  <si>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</si>
  <si>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</si>
  <si>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</si>
  <si>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</si>
  <si>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</si>
  <si>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</si>
  <si>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</si>
  <si>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</si>
  <si>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</si>
  <si>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</si>
  <si>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</si>
  <si>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</si>
  <si>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</si>
  <si>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</si>
  <si>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</si>
  <si>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</si>
  <si>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</si>
  <si>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</si>
  <si>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</si>
  <si>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</si>
  <si>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</si>
  <si>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</si>
  <si>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</si>
  <si>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</si>
  <si>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</si>
  <si>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</si>
  <si>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</si>
  <si>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</si>
  <si>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</si>
  <si>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</si>
  <si>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</si>
  <si>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</si>
  <si>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</si>
  <si>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</si>
  <si>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</si>
  <si>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</si>
  <si>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</si>
  <si>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</si>
  <si>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</si>
  <si>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</si>
  <si>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</si>
  <si>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</si>
  <si>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</si>
  <si>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</si>
  <si>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</si>
  <si>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</si>
  <si>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</si>
  <si>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</si>
  <si>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</si>
  <si>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</si>
  <si>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</si>
  <si>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</si>
  <si>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</si>
  <si>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</si>
  <si>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</si>
  <si>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</si>
  <si>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</si>
  <si>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</si>
  <si>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</si>
  <si>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</si>
  <si>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</si>
  <si>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</si>
  <si>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</si>
  <si>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</si>
  <si>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</si>
  <si>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</si>
  <si>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</si>
  <si>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</si>
  <si>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</si>
  <si>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</si>
  <si>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</si>
  <si>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</si>
  <si>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</si>
  <si>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</si>
  <si>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</si>
  <si>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</si>
  <si>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</si>
  <si>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</si>
  <si>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</si>
  <si>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</si>
  <si>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</si>
  <si>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</si>
  <si>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</si>
  <si>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</si>
  <si>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</si>
  <si>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</si>
  <si>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</si>
  <si>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</si>
  <si>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</si>
  <si>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</si>
  <si>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</si>
  <si>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</si>
  <si>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</si>
  <si>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</si>
  <si>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</si>
  <si>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</si>
  <si>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</si>
  <si>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</si>
  <si>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</si>
  <si>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</si>
  <si>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</si>
  <si>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</si>
  <si>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</si>
  <si>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</si>
  <si>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</si>
  <si>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</si>
  <si>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</si>
  <si>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</si>
  <si>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</si>
  <si>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</si>
  <si>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</si>
  <si>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</si>
  <si>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</si>
  <si>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</si>
  <si>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</si>
  <si>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</si>
  <si>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</si>
  <si>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</si>
  <si>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</si>
  <si>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</si>
  <si>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</si>
  <si>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</si>
  <si>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</si>
  <si>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</si>
  <si>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</si>
  <si>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</si>
  <si>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</si>
  <si>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</si>
  <si>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</si>
  <si>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</si>
  <si>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</si>
  <si>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</si>
  <si>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</si>
  <si>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</si>
  <si>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</si>
  <si>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</si>
  <si>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</si>
  <si>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</si>
  <si>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</si>
  <si>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</si>
  <si>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</si>
  <si>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</si>
  <si>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</si>
  <si>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</si>
  <si>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</si>
  <si>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</si>
  <si>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</si>
  <si>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</si>
  <si>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</si>
  <si>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</si>
  <si>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</si>
  <si>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</si>
  <si>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</si>
  <si>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</si>
  <si>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</si>
  <si>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</si>
  <si>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</si>
  <si>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</si>
  <si>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</si>
  <si>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</si>
  <si>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</si>
  <si>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</si>
  <si>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</si>
  <si>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</si>
  <si>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</si>
  <si>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</si>
  <si>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</si>
  <si>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</si>
  <si>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</si>
  <si>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</si>
  <si>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</si>
  <si>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</si>
  <si>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</si>
  <si>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</si>
  <si>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</si>
  <si>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</si>
  <si>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</si>
  <si>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</si>
  <si>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</si>
  <si>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</si>
  <si>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</si>
  <si>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</si>
  <si>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</si>
  <si>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</si>
  <si>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</si>
  <si>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</si>
  <si>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</si>
  <si>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</si>
  <si>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</si>
  <si>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</si>
  <si>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</si>
  <si>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</si>
  <si>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</si>
  <si>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</si>
  <si>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</si>
  <si>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</si>
  <si>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</si>
  <si>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</si>
  <si>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</si>
  <si>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</si>
  <si>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</si>
  <si>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</si>
  <si>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</si>
  <si>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</si>
  <si>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</si>
  <si>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</si>
  <si>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</si>
  <si>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</si>
  <si>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</si>
  <si>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</si>
  <si>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</si>
  <si>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</si>
  <si>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</si>
  <si>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</si>
  <si>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</si>
  <si>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</si>
  <si>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</si>
  <si>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</si>
  <si>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</si>
  <si>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</si>
  <si>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</si>
  <si>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</si>
  <si>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</si>
  <si>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</si>
  <si>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</si>
  <si>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</si>
  <si>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</si>
  <si>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</si>
  <si>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</si>
  <si>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</si>
  <si>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</si>
  <si>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</si>
  <si>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</si>
  <si>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</si>
  <si>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</si>
  <si>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</si>
  <si>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</si>
  <si>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</si>
  <si>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</si>
  <si>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</si>
  <si>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</si>
  <si>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</si>
  <si>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</si>
  <si>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</si>
  <si>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</si>
  <si>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</si>
  <si>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</si>
  <si>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</si>
  <si>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</si>
  <si>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</si>
  <si>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</si>
  <si>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</si>
  <si>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</si>
  <si>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</si>
  <si>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</si>
  <si>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</si>
  <si>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</si>
  <si>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</si>
  <si>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</si>
  <si>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</si>
  <si>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</si>
  <si>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</si>
  <si>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</si>
  <si>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</si>
  <si>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</si>
  <si>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</si>
  <si>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</si>
  <si>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</si>
  <si>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</si>
  <si>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</si>
  <si>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</si>
  <si>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</si>
  <si>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</si>
  <si>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</si>
  <si>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</si>
  <si>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</si>
  <si>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</si>
  <si>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</si>
  <si>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</si>
  <si>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</si>
  <si>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</si>
  <si>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</si>
  <si>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</si>
  <si>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</si>
  <si>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</si>
  <si>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</si>
  <si>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</si>
  <si>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</si>
  <si>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</si>
  <si>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</si>
  <si>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</si>
  <si>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</si>
  <si>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</si>
  <si>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</si>
  <si>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</si>
  <si>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</si>
  <si>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</si>
  <si>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</si>
  <si>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</si>
  <si>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</si>
  <si>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</si>
  <si>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</si>
  <si>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</si>
  <si>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</si>
  <si>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</si>
  <si>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</si>
  <si>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</si>
  <si>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</si>
  <si>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</si>
  <si>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</si>
  <si>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</si>
  <si>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</si>
  <si>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</si>
  <si>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</si>
  <si>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</si>
  <si>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</si>
  <si>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</si>
  <si>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</si>
  <si>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</si>
  <si>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</si>
  <si>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</si>
  <si>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</si>
  <si>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</si>
  <si>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</si>
  <si>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</si>
  <si>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</si>
  <si>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</si>
  <si>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</si>
  <si>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</si>
  <si>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</si>
  <si>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</si>
  <si>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</si>
  <si>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</si>
  <si>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</si>
  <si>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</si>
  <si>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</si>
  <si>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</si>
  <si>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</si>
  <si>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</si>
  <si>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</si>
  <si>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</si>
  <si>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</si>
  <si>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</si>
  <si>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</si>
  <si>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</si>
  <si>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</si>
  <si>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</si>
  <si>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</si>
  <si>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</si>
  <si>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</si>
  <si>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</si>
  <si>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</si>
  <si>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</si>
  <si>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</si>
  <si>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</si>
  <si>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</si>
  <si>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</si>
  <si>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</si>
  <si>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</si>
  <si>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</si>
  <si>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</si>
  <si>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</si>
  <si>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</si>
  <si>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</si>
  <si>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</si>
  <si>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</si>
  <si>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</si>
  <si>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</si>
  <si>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</si>
  <si>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</si>
  <si>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</si>
  <si>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</si>
  <si>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</si>
  <si>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</si>
  <si>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</si>
  <si>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</si>
  <si>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</si>
  <si>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</si>
  <si>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</si>
  <si>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</si>
  <si>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</si>
  <si>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</si>
  <si>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</si>
  <si>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</si>
  <si>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</si>
  <si>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</si>
  <si>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</si>
  <si>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</si>
  <si>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</si>
  <si>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</si>
  <si>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</si>
  <si>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</si>
  <si>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</si>
  <si>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</si>
  <si>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</si>
  <si>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</si>
  <si>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</si>
  <si>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</si>
  <si>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</si>
  <si>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</si>
  <si>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</si>
  <si>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</si>
  <si>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</si>
  <si>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</si>
  <si>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</si>
  <si>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</si>
  <si>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</si>
  <si>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</si>
  <si>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</si>
  <si>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</si>
  <si>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</si>
  <si>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</si>
  <si>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</si>
  <si>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</si>
  <si>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</si>
  <si>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</si>
  <si>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</si>
  <si>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</si>
  <si>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</si>
  <si>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</si>
  <si>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</si>
  <si>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</si>
  <si>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</si>
  <si>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</si>
  <si>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</si>
  <si>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</si>
  <si>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</si>
  <si>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</si>
  <si>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</si>
  <si>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</si>
  <si>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</si>
  <si>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</si>
  <si>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</si>
  <si>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</si>
  <si>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</si>
  <si>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</si>
  <si>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</si>
  <si>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</si>
  <si>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</si>
  <si>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</si>
  <si>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</si>
  <si>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</si>
  <si>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</si>
  <si>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</si>
  <si>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</si>
  <si>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</si>
  <si>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</si>
  <si>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</si>
  <si>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</si>
  <si>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</si>
  <si>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</si>
  <si>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</si>
  <si>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</si>
  <si>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</si>
  <si>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</si>
  <si>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</si>
  <si>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</si>
  <si>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</si>
  <si>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</si>
  <si>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</si>
  <si>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</si>
  <si>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</si>
  <si>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</si>
  <si>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</si>
  <si>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</si>
  <si>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</si>
  <si>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</si>
  <si>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</si>
  <si>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</si>
  <si>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</si>
  <si>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</si>
  <si>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</si>
  <si>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</si>
  <si>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</si>
  <si>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</si>
  <si>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</si>
  <si>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</si>
  <si>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</si>
  <si>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</si>
  <si>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</si>
  <si>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</si>
  <si>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</si>
  <si>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</si>
  <si>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</si>
  <si>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</si>
  <si>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</si>
  <si>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</si>
  <si>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</si>
  <si>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</si>
  <si>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</si>
  <si>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</si>
  <si>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</si>
  <si>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</si>
  <si>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</si>
  <si>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</si>
  <si>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</si>
  <si>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</si>
  <si>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</si>
  <si>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</si>
  <si>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</si>
  <si>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</si>
  <si>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</si>
  <si>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</si>
  <si>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</si>
  <si>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</si>
  <si>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</si>
  <si>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</si>
  <si>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</si>
  <si>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</si>
  <si>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</si>
  <si>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</si>
  <si>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</si>
  <si>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</si>
  <si>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</si>
  <si>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</si>
  <si>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</si>
  <si>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</si>
  <si>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</si>
  <si>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</si>
  <si>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</si>
  <si>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</si>
  <si>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</si>
  <si>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</si>
  <si>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</si>
  <si>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</si>
  <si>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</si>
  <si>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</si>
  <si>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</si>
  <si>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</si>
  <si>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</si>
  <si>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</si>
  <si>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</si>
  <si>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</si>
  <si>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</si>
  <si>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</si>
  <si>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</si>
  <si>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</si>
  <si>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</si>
  <si>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</si>
  <si>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</si>
  <si>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</si>
  <si>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</si>
  <si>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</si>
  <si>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</si>
  <si>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</si>
  <si>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</si>
  <si>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</si>
  <si>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</si>
  <si>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</si>
  <si>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</si>
  <si>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</si>
  <si>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</si>
  <si>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</si>
  <si>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</si>
  <si>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</si>
  <si>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</si>
  <si>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</si>
  <si>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</si>
  <si>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</si>
  <si>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</si>
  <si>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</si>
  <si>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</si>
  <si>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</si>
  <si>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</si>
  <si>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</si>
  <si>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</si>
  <si>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</si>
  <si>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</si>
  <si>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</si>
  <si>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</si>
  <si>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</si>
  <si>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</si>
  <si>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</si>
  <si>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</si>
  <si>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</si>
  <si>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</si>
  <si>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</si>
  <si>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</si>
  <si>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</si>
  <si>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</si>
  <si>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</si>
  <si>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</si>
  <si>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</si>
  <si>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</si>
  <si>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</si>
  <si>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</si>
  <si>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</si>
  <si>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</si>
  <si>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</si>
  <si>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</si>
  <si>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</si>
  <si>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</si>
  <si>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</si>
  <si>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</si>
  <si>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</si>
  <si>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</si>
  <si>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</si>
  <si>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</si>
  <si>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</si>
  <si>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</si>
  <si>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</si>
  <si>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</si>
  <si>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</si>
  <si>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</si>
  <si>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</si>
  <si>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</si>
  <si>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</si>
  <si>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</si>
  <si>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</si>
  <si>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</si>
  <si>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</si>
  <si>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</si>
  <si>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</si>
  <si>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</si>
  <si>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</si>
  <si>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</si>
  <si>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</si>
  <si>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</si>
  <si>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</si>
  <si>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</si>
  <si>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</si>
  <si>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</si>
  <si>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</si>
  <si>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</si>
  <si>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</si>
  <si>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</si>
  <si>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</si>
  <si>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</si>
  <si>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</si>
  <si>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</si>
  <si>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</si>
  <si>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</si>
  <si>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</si>
  <si>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</si>
  <si>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</si>
  <si>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</si>
  <si>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</si>
  <si>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</si>
  <si>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</si>
  <si>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</si>
  <si>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</si>
  <si>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</si>
  <si>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</si>
  <si>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</si>
  <si>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</si>
  <si>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</si>
  <si>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</si>
  <si>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</si>
  <si>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</si>
  <si>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</si>
  <si>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</si>
  <si>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</si>
  <si>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</si>
  <si>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</si>
  <si>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</si>
  <si>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</si>
  <si>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</si>
  <si>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</si>
  <si>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</si>
  <si>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</si>
  <si>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</si>
  <si>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</si>
  <si>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</si>
  <si>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</si>
  <si>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</si>
  <si>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</si>
  <si>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</si>
  <si>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</si>
  <si>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</si>
  <si>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</si>
  <si>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</si>
  <si>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</si>
  <si>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</si>
  <si>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</si>
  <si>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</si>
  <si>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</si>
  <si>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</si>
  <si>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</si>
  <si>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</si>
  <si>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</si>
  <si>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</si>
  <si>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</si>
  <si>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</si>
  <si>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</si>
  <si>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</si>
  <si>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</si>
  <si>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</si>
  <si>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</si>
  <si>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</si>
  <si>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</si>
  <si>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</si>
  <si>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</si>
  <si>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</si>
  <si>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</si>
  <si>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</si>
  <si>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</si>
  <si>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</si>
  <si>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</si>
  <si>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</si>
  <si>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</si>
  <si>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</si>
  <si>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</si>
  <si>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</si>
  <si>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</si>
  <si>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</si>
  <si>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</si>
  <si>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</si>
  <si>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</si>
  <si>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</si>
  <si>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</si>
  <si>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</si>
  <si>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</si>
  <si>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</si>
  <si>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</si>
  <si>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</si>
  <si>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</si>
  <si>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</si>
  <si>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</si>
  <si>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</si>
  <si>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</si>
  <si>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</si>
  <si>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</si>
  <si>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</si>
  <si>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</si>
  <si>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</si>
  <si>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</si>
  <si>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</si>
  <si>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</si>
  <si>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</si>
  <si>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</si>
  <si>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</si>
  <si>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</si>
  <si>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</si>
  <si>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</si>
  <si>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</si>
  <si>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</si>
  <si>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</si>
  <si>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</si>
  <si>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</si>
  <si>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</si>
  <si>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</si>
  <si>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</si>
  <si>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</si>
  <si>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</si>
  <si>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</si>
  <si>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</si>
  <si>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</si>
  <si>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</si>
  <si>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</si>
  <si>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</si>
  <si>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</si>
  <si>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</si>
  <si>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</si>
  <si>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</si>
  <si>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</si>
  <si>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</si>
  <si>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</si>
  <si>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</si>
  <si>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</si>
  <si>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</si>
  <si>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</si>
  <si>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</si>
  <si>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</si>
  <si>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</si>
  <si>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</si>
  <si>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</si>
  <si>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</si>
  <si>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</si>
  <si>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</si>
  <si>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</si>
  <si>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</si>
  <si>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</si>
  <si>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</si>
  <si>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</si>
  <si>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</si>
  <si>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</si>
  <si>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</si>
  <si>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</si>
  <si>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</si>
  <si>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</si>
  <si>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</si>
  <si>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</si>
  <si>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</si>
  <si>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</si>
  <si>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</si>
  <si>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</si>
  <si>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</si>
  <si>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</si>
  <si>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</si>
  <si>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</si>
  <si>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</si>
  <si>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</si>
  <si>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</si>
  <si>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</si>
  <si>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</si>
  <si>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</si>
  <si>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</si>
  <si>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</si>
  <si>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</si>
  <si>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</si>
  <si>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</si>
  <si>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</si>
  <si>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</si>
  <si>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</si>
  <si>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</si>
  <si>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</si>
  <si>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</si>
  <si>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</si>
  <si>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</si>
  <si>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</si>
  <si>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</si>
  <si>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</si>
  <si>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</si>
  <si>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</si>
  <si>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</si>
  <si>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</si>
  <si>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</si>
  <si>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</si>
  <si>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</si>
  <si>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</si>
  <si>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</si>
  <si>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</si>
  <si>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</si>
  <si>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</si>
  <si>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</si>
  <si>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</si>
  <si>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</si>
  <si>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</si>
  <si>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</si>
  <si>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</si>
  <si>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</si>
  <si>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</si>
  <si>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</si>
  <si>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</si>
  <si>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</si>
  <si>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</si>
  <si>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</si>
  <si>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</si>
  <si>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</si>
  <si>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</si>
  <si>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</si>
  <si>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</si>
  <si>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</si>
  <si>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</si>
  <si>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</si>
  <si>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</si>
  <si>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</si>
  <si>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</si>
  <si>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</si>
  <si>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</si>
  <si>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</si>
  <si>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</si>
  <si>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</si>
  <si>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</si>
  <si>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</si>
  <si>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</si>
  <si>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</si>
  <si>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</si>
  <si>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</si>
  <si>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</si>
  <si>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</si>
  <si>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</si>
  <si>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</si>
  <si>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</si>
  <si>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</si>
  <si>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</si>
  <si>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</si>
  <si>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</si>
  <si>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</si>
  <si>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</si>
  <si>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</si>
  <si>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</si>
  <si>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</si>
  <si>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</si>
  <si>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</si>
  <si>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</si>
  <si>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</si>
  <si>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</si>
  <si>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</si>
  <si>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</si>
  <si>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</si>
  <si>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</si>
  <si>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</si>
  <si>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</si>
  <si>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</si>
  <si>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</si>
  <si>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</si>
  <si>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</si>
  <si>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</si>
  <si>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</si>
  <si>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</si>
  <si>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</si>
  <si>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</si>
  <si>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</si>
  <si>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</si>
  <si>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</si>
  <si>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</si>
  <si>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</si>
  <si>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</si>
  <si>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</si>
  <si>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</si>
  <si>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</si>
  <si>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</si>
  <si>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</si>
  <si>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</si>
  <si>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</si>
  <si>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</si>
  <si>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</si>
  <si>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</si>
  <si>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</si>
  <si>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</si>
  <si>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</si>
  <si>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</si>
  <si>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</si>
  <si>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</si>
  <si>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</si>
  <si>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</si>
  <si>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</si>
  <si>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</si>
  <si>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</si>
  <si>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</si>
  <si>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</si>
  <si>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</si>
  <si>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</si>
  <si>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</si>
  <si>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</si>
  <si>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</si>
  <si>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</si>
  <si>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</si>
  <si>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</si>
  <si>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</si>
  <si>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</si>
  <si>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</si>
  <si>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</si>
  <si>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</si>
  <si>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</si>
  <si>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</si>
  <si>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</si>
  <si>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</si>
  <si>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</si>
  <si>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</si>
  <si>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</si>
  <si>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</si>
  <si>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</si>
  <si>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</si>
  <si>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</si>
  <si>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</si>
  <si>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</si>
  <si>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</si>
  <si>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</si>
  <si>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</si>
  <si>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</si>
  <si>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</si>
  <si>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</si>
  <si>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</si>
  <si>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</si>
  <si>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</si>
  <si>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</si>
  <si>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</si>
  <si>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</si>
  <si>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</si>
  <si>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</si>
  <si>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</si>
  <si>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</si>
  <si>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</si>
  <si>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</si>
  <si>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</si>
  <si>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</si>
  <si>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</si>
  <si>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</si>
  <si>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</si>
  <si>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</si>
  <si>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</si>
  <si>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</si>
  <si>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</si>
  <si>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</si>
  <si>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</si>
  <si>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</si>
  <si>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</si>
  <si>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</si>
  <si>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</si>
  <si>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</si>
  <si>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</si>
  <si>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</si>
  <si>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</si>
  <si>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</si>
  <si>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</si>
  <si>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</si>
  <si>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</si>
  <si>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</si>
  <si>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</si>
  <si>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</si>
  <si>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</si>
  <si>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</si>
  <si>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</si>
  <si>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</si>
  <si>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</si>
  <si>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</si>
  <si>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</si>
  <si>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</si>
  <si>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</si>
  <si>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</si>
  <si>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</si>
  <si>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</si>
  <si>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</si>
  <si>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</si>
  <si>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</si>
  <si>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</si>
  <si>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</si>
  <si>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</si>
  <si>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</si>
  <si>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</si>
  <si>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</si>
  <si>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</si>
  <si>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</si>
  <si>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</si>
  <si>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</si>
  <si>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</si>
  <si>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</si>
  <si>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</si>
  <si>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</si>
  <si>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</si>
  <si>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</si>
  <si>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</si>
  <si>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</si>
  <si>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</si>
  <si>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</si>
  <si>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</si>
  <si>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</si>
  <si>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</si>
  <si>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</si>
  <si>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</si>
  <si>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</si>
  <si>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</si>
  <si>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</si>
  <si>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</si>
  <si>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</si>
  <si>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</si>
  <si>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</si>
  <si>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</si>
  <si>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</si>
  <si>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</si>
  <si>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</si>
  <si>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</si>
  <si>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</si>
  <si>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</si>
  <si>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</si>
  <si>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</si>
  <si>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</si>
  <si>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</si>
  <si>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</si>
  <si>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</si>
  <si>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</si>
  <si>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</si>
  <si>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</si>
  <si>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</si>
  <si>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</si>
  <si>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</si>
  <si>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</si>
  <si>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</si>
  <si>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</si>
  <si>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</si>
  <si>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</si>
  <si>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</si>
  <si>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</si>
  <si>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</si>
  <si>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</si>
  <si>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</si>
  <si>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</si>
  <si>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</si>
  <si>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</si>
  <si>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</si>
  <si>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</si>
  <si>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</si>
  <si>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</si>
  <si>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</si>
  <si>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</si>
  <si>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</si>
  <si>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</si>
  <si>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</si>
  <si>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</si>
  <si>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</si>
  <si>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</si>
  <si>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</si>
  <si>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</si>
  <si>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</si>
  <si>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</si>
  <si>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</si>
  <si>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</si>
  <si>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</si>
  <si>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</si>
  <si>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</si>
  <si>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</si>
  <si>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</si>
  <si>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</si>
  <si>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</si>
  <si>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</si>
  <si>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</si>
  <si>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</si>
  <si>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</si>
  <si>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</si>
  <si>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</si>
  <si>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</si>
  <si>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</si>
  <si>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</si>
  <si>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</si>
  <si>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</si>
  <si>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</si>
  <si>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</si>
  <si>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</si>
  <si>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</si>
  <si>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</si>
  <si>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</si>
  <si>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</si>
  <si>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</si>
  <si>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</si>
  <si>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</si>
  <si>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</si>
  <si>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</si>
  <si>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</si>
  <si>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</si>
  <si>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</si>
  <si>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</si>
  <si>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</si>
  <si>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</si>
  <si>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</si>
  <si>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</si>
  <si>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</si>
  <si>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</si>
  <si>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</si>
  <si>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</si>
  <si>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</si>
  <si>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</si>
  <si>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</si>
  <si>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</si>
  <si>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</si>
  <si>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</si>
  <si>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</si>
  <si>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</si>
  <si>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</si>
  <si>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</si>
  <si>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</si>
  <si>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</si>
  <si>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</si>
  <si>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</si>
  <si>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</si>
  <si>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</si>
  <si>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</si>
  <si>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</si>
  <si>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</si>
  <si>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</si>
  <si>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</si>
  <si>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</si>
  <si>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</si>
  <si>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</si>
  <si>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</si>
  <si>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</si>
  <si>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</si>
  <si>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</si>
  <si>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</si>
  <si>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</si>
  <si>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</si>
  <si>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</si>
  <si>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</si>
  <si>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</si>
  <si>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</si>
  <si>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</si>
  <si>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</si>
  <si>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</si>
  <si>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</si>
  <si>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</si>
  <si>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</si>
  <si>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</si>
  <si>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</si>
  <si>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</si>
  <si>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</si>
  <si>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</si>
  <si>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</si>
  <si>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</si>
  <si>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</si>
  <si>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</si>
  <si>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</si>
  <si>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</si>
  <si>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</si>
  <si>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</si>
  <si>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</si>
  <si>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</si>
  <si>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</si>
  <si>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</si>
  <si>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</si>
  <si>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</si>
  <si>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</si>
  <si>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</si>
  <si>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</si>
  <si>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</si>
  <si>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</si>
  <si>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</si>
  <si>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</si>
  <si>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</si>
  <si>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</si>
  <si>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</si>
  <si>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</si>
  <si>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</si>
  <si>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</si>
  <si>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</si>
  <si>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</si>
  <si>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</si>
  <si>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</si>
  <si>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</si>
  <si>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</si>
  <si>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</si>
  <si>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</si>
  <si>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</si>
  <si>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</si>
  <si>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</si>
  <si>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</si>
  <si>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</si>
  <si>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</si>
  <si>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</si>
  <si>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</si>
  <si>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</si>
  <si>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</si>
  <si>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</si>
  <si>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</si>
  <si>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</si>
  <si>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</si>
  <si>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</si>
  <si>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</si>
  <si>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</si>
  <si>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</si>
  <si>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</si>
  <si>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</si>
  <si>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</si>
  <si>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</si>
  <si>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</si>
  <si>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</si>
  <si>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</si>
  <si>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</si>
  <si>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</si>
  <si>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</si>
  <si>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</si>
  <si>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</si>
  <si>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</si>
  <si>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</si>
  <si>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</si>
  <si>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</si>
  <si>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</si>
  <si>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</si>
  <si>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</si>
  <si>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</si>
  <si>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</si>
  <si>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</si>
  <si>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</si>
  <si>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</si>
  <si>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</si>
  <si>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</si>
  <si>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</si>
  <si>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</si>
  <si>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</si>
  <si>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</si>
  <si>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</si>
  <si>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</si>
  <si>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</si>
  <si>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</si>
  <si>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</si>
  <si>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</si>
  <si>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</si>
  <si>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</si>
  <si>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</si>
  <si>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</si>
  <si>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</si>
  <si>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</si>
  <si>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</si>
  <si>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</si>
  <si>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</si>
  <si>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</si>
  <si>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</si>
  <si>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</si>
  <si>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</si>
  <si>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</si>
  <si>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</si>
  <si>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</si>
  <si>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</si>
  <si>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</si>
  <si>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</si>
  <si>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</si>
  <si>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</si>
  <si>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</si>
  <si>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</si>
  <si>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</si>
  <si>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</si>
  <si>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</si>
  <si>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</si>
  <si>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</si>
  <si>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</si>
  <si>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</si>
  <si>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</si>
  <si>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</si>
  <si>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</si>
  <si>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</si>
  <si>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</si>
  <si>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</si>
  <si>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</si>
  <si>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</si>
  <si>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</si>
  <si>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</si>
  <si>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</si>
  <si>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</si>
  <si>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</si>
  <si>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</si>
  <si>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</si>
  <si>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</si>
  <si>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</si>
  <si>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</si>
  <si>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</si>
  <si>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</si>
  <si>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</si>
  <si>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</si>
  <si>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</si>
  <si>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</si>
  <si>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</si>
  <si>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</si>
  <si>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</si>
  <si>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</si>
  <si>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</si>
  <si>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</si>
  <si>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</si>
  <si>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</si>
  <si>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</si>
  <si>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</si>
  <si>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</si>
  <si>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</si>
  <si>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</si>
  <si>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</si>
  <si>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</si>
  <si>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</si>
  <si>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</si>
  <si>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</si>
  <si>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</si>
  <si>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</si>
  <si>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</si>
  <si>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</si>
  <si>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</si>
  <si>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</si>
  <si>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</si>
  <si>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</si>
  <si>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</si>
  <si>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</si>
  <si>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</si>
  <si>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</si>
  <si>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</si>
  <si>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</si>
  <si>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</si>
  <si>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</si>
  <si>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</si>
  <si>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</si>
  <si>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</si>
  <si>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</si>
  <si>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</si>
  <si>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</si>
  <si>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</si>
  <si>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</si>
  <si>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</si>
  <si>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</si>
  <si>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</si>
  <si>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</si>
  <si>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</si>
  <si>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</si>
  <si>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</si>
  <si>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</si>
  <si>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</si>
  <si>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</si>
  <si>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</si>
  <si>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</si>
  <si>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</si>
  <si>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</si>
  <si>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</si>
  <si>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</si>
  <si>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</si>
  <si>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</si>
  <si>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</si>
  <si>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</si>
  <si>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</si>
  <si>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</si>
  <si>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</si>
  <si>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</si>
  <si>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</si>
  <si>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</si>
  <si>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</si>
  <si>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</si>
  <si>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</si>
  <si>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</si>
  <si>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</si>
  <si>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</si>
  <si>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</si>
  <si>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</si>
  <si>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</si>
  <si>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</si>
  <si>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</si>
  <si>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</si>
  <si>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</si>
  <si>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</si>
  <si>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</si>
  <si>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</si>
  <si>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</si>
  <si>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</si>
  <si>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</si>
  <si>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</si>
  <si>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</si>
  <si>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</si>
  <si>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</si>
  <si>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</si>
  <si>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</si>
  <si>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</si>
  <si>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</si>
  <si>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</si>
  <si>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</si>
  <si>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</si>
  <si>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</si>
  <si>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</si>
  <si>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</si>
  <si>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</si>
  <si>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</si>
  <si>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</si>
  <si>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</si>
  <si>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</si>
  <si>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</si>
  <si>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</si>
  <si>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</si>
  <si>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</si>
  <si>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</si>
  <si>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</si>
  <si>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</si>
  <si>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</si>
  <si>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</si>
  <si>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</si>
  <si>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</si>
  <si>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</si>
  <si>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</si>
  <si>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</si>
  <si>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</si>
  <si>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</si>
  <si>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</si>
  <si>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</si>
  <si>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</si>
  <si>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</si>
  <si>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</si>
  <si>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</si>
  <si>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</si>
  <si>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</si>
  <si>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</si>
  <si>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</si>
  <si>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</si>
  <si>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</si>
  <si>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</si>
  <si>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</si>
  <si>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</si>
  <si>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</si>
  <si>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</si>
  <si>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</si>
  <si>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</si>
  <si>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</si>
  <si>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</si>
  <si>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</si>
  <si>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</si>
  <si>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</si>
  <si>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</si>
  <si>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</si>
  <si>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</si>
  <si>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</si>
  <si>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</si>
  <si>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</si>
  <si>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</si>
  <si>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</si>
  <si>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</si>
  <si>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</si>
  <si>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</si>
  <si>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</si>
  <si>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</si>
  <si>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</si>
  <si>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</si>
  <si>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</si>
  <si>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</si>
  <si>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</si>
  <si>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</si>
  <si>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</si>
  <si>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</si>
  <si>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</si>
  <si>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</si>
  <si>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</si>
  <si>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</si>
  <si>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</si>
  <si>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</si>
  <si>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</si>
  <si>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</si>
  <si>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</si>
  <si>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</si>
  <si>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</si>
  <si>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</si>
  <si>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</si>
  <si>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</si>
  <si>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</si>
  <si>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</si>
  <si>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</si>
  <si>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</si>
  <si>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</si>
  <si>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</si>
  <si>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</si>
  <si>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</si>
  <si>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</si>
  <si>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</si>
  <si>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</si>
  <si>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</si>
  <si>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</si>
  <si>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</si>
  <si>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</si>
  <si>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</si>
  <si>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</si>
  <si>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</si>
  <si>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</si>
  <si>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</si>
  <si>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</si>
  <si>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</si>
  <si>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</si>
  <si>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</si>
  <si>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</si>
  <si>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</si>
  <si>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</si>
  <si>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</si>
  <si>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</si>
  <si>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</si>
  <si>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</si>
  <si>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</si>
  <si>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</si>
  <si>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</si>
  <si>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</si>
  <si>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</si>
  <si>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</si>
  <si>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</si>
  <si>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</si>
  <si>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</si>
  <si>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</si>
  <si>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</si>
  <si>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</si>
  <si>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</si>
  <si>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</si>
  <si>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</si>
  <si>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</si>
  <si>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</si>
  <si>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</si>
  <si>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</si>
  <si>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</si>
  <si>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</si>
  <si>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</si>
  <si>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</si>
  <si>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</si>
  <si>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</si>
  <si>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</si>
  <si>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</si>
  <si>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</si>
  <si>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</si>
  <si>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</si>
  <si>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</si>
  <si>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</si>
  <si>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</si>
  <si>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</si>
  <si>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</si>
  <si>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</si>
  <si>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</si>
  <si>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</si>
  <si>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</si>
  <si>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</si>
  <si>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</si>
  <si>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</si>
  <si>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</si>
  <si>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</si>
  <si>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</si>
  <si>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</si>
  <si>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</si>
  <si>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</si>
  <si>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</si>
  <si>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</si>
  <si>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</si>
  <si>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</si>
  <si>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</si>
  <si>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</si>
  <si>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</si>
  <si>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</si>
  <si>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</si>
  <si>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</si>
  <si>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</si>
  <si>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</si>
  <si>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</si>
  <si>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</si>
  <si>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</si>
  <si>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</si>
  <si>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</si>
  <si>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</si>
  <si>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</si>
  <si>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</si>
  <si>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</si>
  <si>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</si>
  <si>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</si>
  <si>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</si>
  <si>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</si>
  <si>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</si>
  <si>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</si>
  <si>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</si>
  <si>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</si>
  <si>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</si>
  <si>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</si>
  <si>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</si>
  <si>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</si>
  <si>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</si>
  <si>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</si>
  <si>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</si>
  <si>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</si>
  <si>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</si>
  <si>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</si>
  <si>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</si>
  <si>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</si>
  <si>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</si>
  <si>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</si>
  <si>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</si>
  <si>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</si>
  <si>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</si>
  <si>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</si>
  <si>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</si>
  <si>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</si>
  <si>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</si>
  <si>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</si>
  <si>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</si>
  <si>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</si>
  <si>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</si>
  <si>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</si>
  <si>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</si>
  <si>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</si>
  <si>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</si>
  <si>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</si>
  <si>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</si>
  <si>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</si>
  <si>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</si>
  <si>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</si>
  <si>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</si>
  <si>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</si>
  <si>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</si>
  <si>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</si>
  <si>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</si>
  <si>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</si>
  <si>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</si>
  <si>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</si>
  <si>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</si>
  <si>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</si>
  <si>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</si>
  <si>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</si>
  <si>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</si>
  <si>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</si>
  <si>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</si>
  <si>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</si>
  <si>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</si>
  <si>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</si>
  <si>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</si>
  <si>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</si>
  <si>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</si>
  <si>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</si>
  <si>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</si>
  <si>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</si>
  <si>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</si>
  <si>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</si>
  <si>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</si>
  <si>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</si>
  <si>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</si>
  <si>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</si>
  <si>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</si>
  <si>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</si>
  <si>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</si>
  <si>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</si>
  <si>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</si>
  <si>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</si>
  <si>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</si>
  <si>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</si>
  <si>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</si>
  <si>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</si>
  <si>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</si>
  <si>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</si>
  <si>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</si>
  <si>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</si>
  <si>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</si>
  <si>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</si>
  <si>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</si>
  <si>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</si>
  <si>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</si>
  <si>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</si>
  <si>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</si>
  <si>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</si>
  <si>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</si>
  <si>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</si>
  <si>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</si>
  <si>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</si>
  <si>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</si>
  <si>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</si>
  <si>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</si>
  <si>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</si>
  <si>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</si>
  <si>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</si>
  <si>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</si>
  <si>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</si>
  <si>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</si>
  <si>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</si>
  <si>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</si>
  <si>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</si>
  <si>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</si>
  <si>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</si>
  <si>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</si>
  <si>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</si>
  <si>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</si>
  <si>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</si>
  <si>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</si>
  <si>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</si>
  <si>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</si>
  <si>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</si>
  <si>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</si>
  <si>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</si>
  <si>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</si>
  <si>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</si>
  <si>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</si>
  <si>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</si>
  <si>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</si>
  <si>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</si>
  <si>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</si>
  <si>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</si>
  <si>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</si>
  <si>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</si>
  <si>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</si>
  <si>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</si>
  <si>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</si>
  <si>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</si>
  <si>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</si>
  <si>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</si>
  <si>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</si>
  <si>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</si>
  <si>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</si>
  <si>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</si>
  <si>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</si>
  <si>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</si>
  <si>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</si>
  <si>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</si>
  <si>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</si>
  <si>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</si>
  <si>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</si>
  <si>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</si>
  <si>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</si>
  <si>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</si>
  <si>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</si>
  <si>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</si>
  <si>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</si>
  <si>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</si>
  <si>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</si>
  <si>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</si>
  <si>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</si>
  <si>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</si>
  <si>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</si>
  <si>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</si>
  <si>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</si>
  <si>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</si>
  <si>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</si>
  <si>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</si>
  <si>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</si>
  <si>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</si>
  <si>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</si>
  <si>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</si>
  <si>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</si>
  <si>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</si>
  <si>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</si>
  <si>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</si>
  <si>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</si>
  <si>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</si>
  <si>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</si>
  <si>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</si>
  <si>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</si>
  <si>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</si>
  <si>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</si>
  <si>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</si>
  <si>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</si>
  <si>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</si>
  <si>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</si>
  <si>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</si>
  <si>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</si>
  <si>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</si>
  <si>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</si>
  <si>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</si>
  <si>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</si>
  <si>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</si>
  <si>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</si>
  <si>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</si>
  <si>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</si>
  <si>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</si>
  <si>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</si>
  <si>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</si>
  <si>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</si>
  <si>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</si>
  <si>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</si>
  <si>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</si>
  <si>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</si>
  <si>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</si>
  <si>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</si>
  <si>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</si>
  <si>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</si>
  <si>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</si>
  <si>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</si>
  <si>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</si>
  <si>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</si>
  <si>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</si>
  <si>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</si>
  <si>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</si>
  <si>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</si>
  <si>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</si>
  <si>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</si>
  <si>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</si>
  <si>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</si>
  <si>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</si>
  <si>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</si>
  <si>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</si>
  <si>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</si>
  <si>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</si>
  <si>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</si>
  <si>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</si>
  <si>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</si>
  <si>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</si>
  <si>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</si>
  <si>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</si>
  <si>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</si>
  <si>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</si>
  <si>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</si>
  <si>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</si>
  <si>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</si>
  <si>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</si>
  <si>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</si>
  <si>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</si>
  <si>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</si>
  <si>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</si>
  <si>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</si>
  <si>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</si>
  <si>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</si>
  <si>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</si>
  <si>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</si>
  <si>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</si>
  <si>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</si>
  <si>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</si>
  <si>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</si>
  <si>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</si>
  <si>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</si>
  <si>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</si>
  <si>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</si>
  <si>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</si>
  <si>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</si>
  <si>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</si>
  <si>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</si>
  <si>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</si>
  <si>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</si>
  <si>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</si>
  <si>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</si>
  <si>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</si>
  <si>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</si>
  <si>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</si>
  <si>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</si>
  <si>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</si>
  <si>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</si>
  <si>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</si>
  <si>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</si>
  <si>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</si>
  <si>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</si>
  <si>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</si>
  <si>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</si>
  <si>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</si>
  <si>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</si>
  <si>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</si>
  <si>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</si>
  <si>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</si>
  <si>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</si>
  <si>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</si>
  <si>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</si>
  <si>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</si>
  <si>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</si>
  <si>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</si>
  <si>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</si>
  <si>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</si>
  <si>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</si>
  <si>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</si>
  <si>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</si>
  <si>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</si>
  <si>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</si>
  <si>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</si>
  <si>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</si>
  <si>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</si>
  <si>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</si>
  <si>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</si>
  <si>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</si>
  <si>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</si>
  <si>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</si>
  <si>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</si>
  <si>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</si>
  <si>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</si>
  <si>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</si>
  <si>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</si>
  <si>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</si>
  <si>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</si>
  <si>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</si>
  <si>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</si>
  <si>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</si>
  <si>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</si>
  <si>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</si>
  <si>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</si>
  <si>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</si>
  <si>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</si>
  <si>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</si>
  <si>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</si>
  <si>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</si>
  <si>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</si>
  <si>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</si>
  <si>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</si>
  <si>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</si>
  <si>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</si>
  <si>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</si>
  <si>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</si>
  <si>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</si>
  <si>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</si>
  <si>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</si>
  <si>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</si>
  <si>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</si>
  <si>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</si>
  <si>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</si>
  <si>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</si>
  <si>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</si>
  <si>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</si>
  <si>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</si>
  <si>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</si>
  <si>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</si>
  <si>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</si>
  <si>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</si>
  <si>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</si>
  <si>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</si>
  <si>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</si>
  <si>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</si>
  <si>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</si>
  <si>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</si>
  <si>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</si>
  <si>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</si>
  <si>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</si>
  <si>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</si>
  <si>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</si>
  <si>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</si>
  <si>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</si>
  <si>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</si>
  <si>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</si>
  <si>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</si>
  <si>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</si>
  <si>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</si>
  <si>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</si>
  <si>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</si>
  <si>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</si>
  <si>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</si>
  <si>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</si>
  <si>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</si>
  <si>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</si>
  <si>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</si>
  <si>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</si>
  <si>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</si>
  <si>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</si>
  <si>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</si>
  <si>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</si>
  <si>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</si>
  <si>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</si>
  <si>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</si>
  <si>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</si>
  <si>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</si>
  <si>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</si>
  <si>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</si>
  <si>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</si>
  <si>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</si>
  <si>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</si>
  <si>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</si>
  <si>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</si>
  <si>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</si>
  <si>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</si>
  <si>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</si>
  <si>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</si>
  <si>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</si>
  <si>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</si>
  <si>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</si>
  <si>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</si>
  <si>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</si>
  <si>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</si>
  <si>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</si>
  <si>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</si>
  <si>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</si>
  <si>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</si>
  <si>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</si>
  <si>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</si>
  <si>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</si>
  <si>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</si>
  <si>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</si>
  <si>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</si>
  <si>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</si>
  <si>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</si>
  <si>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</si>
  <si>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</si>
  <si>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</si>
  <si>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</si>
  <si>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</si>
  <si>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</si>
  <si>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</si>
  <si>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</si>
  <si>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</si>
  <si>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</si>
  <si>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</si>
  <si>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</si>
  <si>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</si>
  <si>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</si>
  <si>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</si>
  <si>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</si>
  <si>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</si>
  <si>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</si>
  <si>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</si>
  <si>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</si>
  <si>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</si>
  <si>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</si>
  <si>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</si>
  <si>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</si>
  <si>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</si>
  <si>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</si>
  <si>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</si>
  <si>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</si>
  <si>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</si>
  <si>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</si>
  <si>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</si>
  <si>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</si>
  <si>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</si>
  <si>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</si>
  <si>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</si>
  <si>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</si>
  <si>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</si>
  <si>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</si>
  <si>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</si>
  <si>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</si>
  <si>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</si>
  <si>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</si>
  <si>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</si>
  <si>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</si>
  <si>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</si>
  <si>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</si>
  <si>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</si>
  <si>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</si>
  <si>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</si>
  <si>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</si>
  <si>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</si>
  <si>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</si>
  <si>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</si>
  <si>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</si>
  <si>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</si>
  <si>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</si>
  <si>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</si>
  <si>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</si>
  <si>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</si>
  <si>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</si>
  <si>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</si>
  <si>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</si>
  <si>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</si>
  <si>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</si>
  <si>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</si>
  <si>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</si>
  <si>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</si>
  <si>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</si>
  <si>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</si>
  <si>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</si>
  <si>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</si>
  <si>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</si>
  <si>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</si>
  <si>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</si>
  <si>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</si>
  <si>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</si>
  <si>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</si>
  <si>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</si>
  <si>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</si>
  <si>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</si>
  <si>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</si>
  <si>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</si>
  <si>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</si>
  <si>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</si>
  <si>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</si>
  <si>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</si>
  <si>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</si>
  <si>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</si>
  <si>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</si>
  <si>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</si>
  <si>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</si>
  <si>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</si>
  <si>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</si>
  <si>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</si>
  <si>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</si>
  <si>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</si>
  <si>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</si>
  <si>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</si>
  <si>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</si>
  <si>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</si>
  <si>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</si>
  <si>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</si>
  <si>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</si>
  <si>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</si>
  <si>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</si>
  <si>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</si>
  <si>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</si>
  <si>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</si>
  <si>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</si>
  <si>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</si>
  <si>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</si>
  <si>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</si>
  <si>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</si>
  <si>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</si>
  <si>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</si>
  <si>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</si>
  <si>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</si>
  <si>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</si>
  <si>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</si>
  <si>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</si>
  <si>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</si>
  <si>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</si>
  <si>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</si>
  <si>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</si>
  <si>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</si>
  <si>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</si>
  <si>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</si>
  <si>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</si>
  <si>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</si>
  <si>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</si>
  <si>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</si>
  <si>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</si>
  <si>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</si>
  <si>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</si>
  <si>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</si>
  <si>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</si>
  <si>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</si>
  <si>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</si>
  <si>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</si>
  <si>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</si>
  <si>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</si>
  <si>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</si>
  <si>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</si>
  <si>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</si>
  <si>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</si>
  <si>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</si>
  <si>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</si>
  <si>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</si>
  <si>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</si>
  <si>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</si>
  <si>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</si>
  <si>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</si>
  <si>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</si>
  <si>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</si>
  <si>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</si>
  <si>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</si>
  <si>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</si>
  <si>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</si>
  <si>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</si>
  <si>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</si>
  <si>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</si>
  <si>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</si>
  <si>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</si>
  <si>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</si>
  <si>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</si>
  <si>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</si>
  <si>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</si>
  <si>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</si>
  <si>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</si>
  <si>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</si>
  <si>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</si>
  <si>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</si>
  <si>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</si>
  <si>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</si>
  <si>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</si>
  <si>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</si>
  <si>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</si>
  <si>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</si>
  <si>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</si>
  <si>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</si>
  <si>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</si>
  <si>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</si>
  <si>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</si>
  <si>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</si>
  <si>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</si>
  <si>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</si>
  <si>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</si>
  <si>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</si>
  <si>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</si>
  <si>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</si>
  <si>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</si>
  <si>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</si>
  <si>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</si>
  <si>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</si>
  <si>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</si>
  <si>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</si>
  <si>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</si>
  <si>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</si>
  <si>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</si>
  <si>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</si>
  <si>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</si>
  <si>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</si>
  <si>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</si>
  <si>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</si>
  <si>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</si>
  <si>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</si>
  <si>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</si>
  <si>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</si>
  <si>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</si>
  <si>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</si>
  <si>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</si>
  <si>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</si>
  <si>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</si>
  <si>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</si>
  <si>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</si>
  <si>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</si>
  <si>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</si>
  <si>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</si>
  <si>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</si>
  <si>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</si>
  <si>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</si>
  <si>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</si>
  <si>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</si>
  <si>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</si>
  <si>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</si>
  <si>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</si>
  <si>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</si>
  <si>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</si>
  <si>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</si>
  <si>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</si>
  <si>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</si>
  <si>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</si>
  <si>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</si>
  <si>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</si>
  <si>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</si>
  <si>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</si>
  <si>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</si>
  <si>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</si>
  <si>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</si>
  <si>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</si>
  <si>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</si>
  <si>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</si>
  <si>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</si>
  <si>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</si>
  <si>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</si>
  <si>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</si>
  <si>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</si>
  <si>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</si>
  <si>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</si>
  <si>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</si>
  <si>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</si>
  <si>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</si>
  <si>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</si>
  <si>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</si>
  <si>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</si>
  <si>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</si>
  <si>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</si>
  <si>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</si>
  <si>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</si>
  <si>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</si>
  <si>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</si>
  <si>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</si>
  <si>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</si>
  <si>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</si>
  <si>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</si>
  <si>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</si>
  <si>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</si>
  <si>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</si>
  <si>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</si>
  <si>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</si>
  <si>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</si>
  <si>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</si>
  <si>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</si>
  <si>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</si>
  <si>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</si>
  <si>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</si>
  <si>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</si>
  <si>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</si>
  <si>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</si>
  <si>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</si>
  <si>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</si>
  <si>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</si>
  <si>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</si>
  <si>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</si>
  <si>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</si>
  <si>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</si>
  <si>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</si>
  <si>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</si>
  <si>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</si>
  <si>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</si>
  <si>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</si>
  <si>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</si>
  <si>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</si>
  <si>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</si>
  <si>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</si>
  <si>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</si>
  <si>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</si>
  <si>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</si>
  <si>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</si>
  <si>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</si>
  <si>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</si>
  <si>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</si>
  <si>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</si>
  <si>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</si>
  <si>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</si>
  <si>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</si>
  <si>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</si>
  <si>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</si>
  <si>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</si>
  <si>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</si>
  <si>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</si>
  <si>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</si>
  <si>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</si>
  <si>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</si>
  <si>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</si>
  <si>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</si>
  <si>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</si>
  <si>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</si>
  <si>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</si>
  <si>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</si>
  <si>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</si>
  <si>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</si>
  <si>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</si>
  <si>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</si>
  <si>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</si>
  <si>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</si>
  <si>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</si>
  <si>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</si>
  <si>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</si>
  <si>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</si>
  <si>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</si>
  <si>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</si>
  <si>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</si>
  <si>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</si>
  <si>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</si>
  <si>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</si>
  <si>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</si>
  <si>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</si>
  <si>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</si>
  <si>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</si>
  <si>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</si>
  <si>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</si>
  <si>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</si>
  <si>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</si>
  <si>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</si>
  <si>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</si>
  <si>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</si>
  <si>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</si>
  <si>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</si>
  <si>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</si>
  <si>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</si>
  <si>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</si>
  <si>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</si>
  <si>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</si>
  <si>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</si>
  <si>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</si>
  <si>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</si>
  <si>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</si>
  <si>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</si>
  <si>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</si>
  <si>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</si>
  <si>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</si>
  <si>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</si>
  <si>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</si>
  <si>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</si>
  <si>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</si>
  <si>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</si>
  <si>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</si>
  <si>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</si>
  <si>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</si>
  <si>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</si>
  <si>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</si>
  <si>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</si>
  <si>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</si>
  <si>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</si>
  <si>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</si>
  <si>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</si>
  <si>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</si>
  <si>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</si>
  <si>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</si>
  <si>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</si>
  <si>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</si>
  <si>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</si>
  <si>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</si>
  <si>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</si>
  <si>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</si>
  <si>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</si>
  <si>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</si>
  <si>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</si>
  <si>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</si>
  <si>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</si>
  <si>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</si>
  <si>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</si>
  <si>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</si>
  <si>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</si>
  <si>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</si>
  <si>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</si>
  <si>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</si>
  <si>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</si>
  <si>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</si>
  <si>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</si>
  <si>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</si>
  <si>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</si>
  <si>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</si>
  <si>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</si>
  <si>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</si>
  <si>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</si>
  <si>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</si>
  <si>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</si>
  <si>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</si>
  <si>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</si>
  <si>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</si>
  <si>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</si>
  <si>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</si>
  <si>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</si>
  <si>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</si>
  <si>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</si>
  <si>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</si>
  <si>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</si>
  <si>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</si>
  <si>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</si>
  <si>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</si>
  <si>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</si>
  <si>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</si>
  <si>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</si>
  <si>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</si>
  <si>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</si>
  <si>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</si>
  <si>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</si>
  <si>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</si>
  <si>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</si>
  <si>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</si>
  <si>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</si>
  <si>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</si>
  <si>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</si>
  <si>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</si>
  <si>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</si>
  <si>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</si>
  <si>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</si>
  <si>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</si>
  <si>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</si>
  <si>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</si>
  <si>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</si>
  <si>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</si>
  <si>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</si>
  <si>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</si>
  <si>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</si>
  <si>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</si>
  <si>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</si>
  <si>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</si>
  <si>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</si>
  <si>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</si>
  <si>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</si>
  <si>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</si>
  <si>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</si>
  <si>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</si>
  <si>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</si>
  <si>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</si>
  <si>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</si>
  <si>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</si>
  <si>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</si>
  <si>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</si>
  <si>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</si>
  <si>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</si>
  <si>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</si>
  <si>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</si>
  <si>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</si>
  <si>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</si>
  <si>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</si>
  <si>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</si>
  <si>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</si>
  <si>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</si>
  <si>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</si>
  <si>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</si>
  <si>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</si>
  <si>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</si>
  <si>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</si>
  <si>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</si>
  <si>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</si>
  <si>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</si>
  <si>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</si>
  <si>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</si>
  <si>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</si>
  <si>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</si>
  <si>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</si>
  <si>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</si>
  <si>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</si>
  <si>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</si>
  <si>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</si>
  <si>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</si>
  <si>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</si>
  <si>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</si>
  <si>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</si>
  <si>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</si>
  <si>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</si>
  <si>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</si>
  <si>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</si>
  <si>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</si>
  <si>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</si>
  <si>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</si>
  <si>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</si>
  <si>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</si>
  <si>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</si>
  <si>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</si>
  <si>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</si>
  <si>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</si>
  <si>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</si>
  <si>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</si>
  <si>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</si>
  <si>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</si>
  <si>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</si>
  <si>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</si>
  <si>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</si>
  <si>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</si>
  <si>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</si>
  <si>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</si>
  <si>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</si>
  <si>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</si>
  <si>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</si>
  <si>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</si>
  <si>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</si>
  <si>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</si>
  <si>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</si>
  <si>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</si>
  <si>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</si>
  <si>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</si>
  <si>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</si>
  <si>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</si>
  <si>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</si>
  <si>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</si>
  <si>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</si>
  <si>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</si>
  <si>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</si>
  <si>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</si>
  <si>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</si>
  <si>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</si>
  <si>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</si>
  <si>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</si>
  <si>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</si>
  <si>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</si>
  <si>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</si>
  <si>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</si>
  <si>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</si>
  <si>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</si>
  <si>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</si>
  <si>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</si>
  <si>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</si>
  <si>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</si>
  <si>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</si>
  <si>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</si>
  <si>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</si>
  <si>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</si>
  <si>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</si>
  <si>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</si>
  <si>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</si>
  <si>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</si>
  <si>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</si>
  <si>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</si>
  <si>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</si>
  <si>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</si>
  <si>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</si>
  <si>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</si>
  <si>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</si>
  <si>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</si>
  <si>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</si>
  <si>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</si>
  <si>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</si>
  <si>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</si>
  <si>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</si>
  <si>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</si>
  <si>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</si>
  <si>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</si>
  <si>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</si>
  <si>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</si>
  <si>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</si>
  <si>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</si>
  <si>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</si>
  <si>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</si>
  <si>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</si>
  <si>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</si>
  <si>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</si>
  <si>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</si>
  <si>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</si>
  <si>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</si>
  <si>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</si>
  <si>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</si>
  <si>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</si>
  <si>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</si>
  <si>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</si>
  <si>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</si>
  <si>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</si>
  <si>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</si>
  <si>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</si>
  <si>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</si>
  <si>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</si>
  <si>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</si>
  <si>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</si>
  <si>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</si>
  <si>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</si>
  <si>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</si>
  <si>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</si>
  <si>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</si>
  <si>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</si>
  <si>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</si>
  <si>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</si>
  <si>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</si>
  <si>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</si>
  <si>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</si>
  <si>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</si>
  <si>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</si>
  <si>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</si>
  <si>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</si>
  <si>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</si>
  <si>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</si>
  <si>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</si>
  <si>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</si>
  <si>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</si>
  <si>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</si>
  <si>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</si>
  <si>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</si>
  <si>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</si>
  <si>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</si>
  <si>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</si>
  <si>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</si>
  <si>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</si>
  <si>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</si>
  <si>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</si>
  <si>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</si>
  <si>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</si>
  <si>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</si>
  <si>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</si>
  <si>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</si>
  <si>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</si>
  <si>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</si>
  <si>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</si>
  <si>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</si>
  <si>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</si>
  <si>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</si>
  <si>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</si>
  <si>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</si>
  <si>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</si>
  <si>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</si>
  <si>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</si>
  <si>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</si>
  <si>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</si>
  <si>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</si>
  <si>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</si>
  <si>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</si>
  <si>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</si>
  <si>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</si>
  <si>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</si>
  <si>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</si>
  <si>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</si>
  <si>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</si>
  <si>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</si>
  <si>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</si>
  <si>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</si>
  <si>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</si>
  <si>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</si>
  <si>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</si>
  <si>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</si>
  <si>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</si>
  <si>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</si>
  <si>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</si>
  <si>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</si>
  <si>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</si>
  <si>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</si>
  <si>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</si>
  <si>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</si>
  <si>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</si>
  <si>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</si>
  <si>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</si>
  <si>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</si>
  <si>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</si>
  <si>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</si>
  <si>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</si>
  <si>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</si>
  <si>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</si>
  <si>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</si>
  <si>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</si>
  <si>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</si>
  <si>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</si>
  <si>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</si>
  <si>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</si>
  <si>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</si>
  <si>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</si>
  <si>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</si>
  <si>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</si>
  <si>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</si>
  <si>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</si>
  <si>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</si>
  <si>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</si>
  <si>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</si>
  <si>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</si>
  <si>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</si>
  <si>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</si>
  <si>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</si>
  <si>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</si>
  <si>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</si>
  <si>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</si>
  <si>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</si>
  <si>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</si>
  <si>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</si>
  <si>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</si>
  <si>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</si>
  <si>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</si>
  <si>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</si>
  <si>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</si>
  <si>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</si>
  <si>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</si>
  <si>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</si>
  <si>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</si>
  <si>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</si>
  <si>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</si>
  <si>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</si>
  <si>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</si>
  <si>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</si>
  <si>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</si>
  <si>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</si>
  <si>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</si>
  <si>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</si>
  <si>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</si>
  <si>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</si>
  <si>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</si>
  <si>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</si>
  <si>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</si>
  <si>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</si>
  <si>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</si>
  <si>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</si>
  <si>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</si>
  <si>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</si>
  <si>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</si>
  <si>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</si>
  <si>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</si>
  <si>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</si>
  <si>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</si>
  <si>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</si>
  <si>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</si>
  <si>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</si>
  <si>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</si>
  <si>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</si>
  <si>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</si>
  <si>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</si>
  <si>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</si>
  <si>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</si>
  <si>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</si>
  <si>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</si>
  <si>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</si>
  <si>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</si>
  <si>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</si>
  <si>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</si>
  <si>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</si>
  <si>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</si>
  <si>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</si>
  <si>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</si>
  <si>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</si>
  <si>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</si>
  <si>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</si>
  <si>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</si>
  <si>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</si>
  <si>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</si>
  <si>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</si>
  <si>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</si>
  <si>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</si>
  <si>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</si>
  <si>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</si>
  <si>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</si>
  <si>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</si>
  <si>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</si>
  <si>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</si>
  <si>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</si>
  <si>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</si>
  <si>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</si>
  <si>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</si>
  <si>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</si>
  <si>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</si>
  <si>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</si>
  <si>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</si>
  <si>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</si>
  <si>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</si>
  <si>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</si>
  <si>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</si>
  <si>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</si>
  <si>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</si>
  <si>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</si>
  <si>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</si>
  <si>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</si>
  <si>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</si>
  <si>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</si>
  <si>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</si>
  <si>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</si>
  <si>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</si>
  <si>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</si>
  <si>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</si>
  <si>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</si>
  <si>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</si>
  <si>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</si>
  <si>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</si>
  <si>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</si>
  <si>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</si>
  <si>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</si>
  <si>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</si>
  <si>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</si>
  <si>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</si>
  <si>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</si>
  <si>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</si>
  <si>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</si>
  <si>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</si>
  <si>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</si>
  <si>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</si>
  <si>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</si>
  <si>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</si>
  <si>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</si>
  <si>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</si>
  <si>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</si>
  <si>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</si>
  <si>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</si>
  <si>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</si>
  <si>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</si>
  <si>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</si>
  <si>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</si>
  <si>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</si>
  <si>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</si>
  <si>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</si>
  <si>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</si>
  <si>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</si>
  <si>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</si>
  <si>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</si>
  <si>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</si>
  <si>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</si>
  <si>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</si>
  <si>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</si>
  <si>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</si>
  <si>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</si>
  <si>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</si>
  <si>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</si>
  <si>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</si>
  <si>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</si>
  <si>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</si>
  <si>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</si>
  <si>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</si>
  <si>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</si>
  <si>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</si>
  <si>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</si>
  <si>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</si>
  <si>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</si>
  <si>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</si>
  <si>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</si>
  <si>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</si>
  <si>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</si>
  <si>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</si>
  <si>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</si>
  <si>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</si>
  <si>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</si>
  <si>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</si>
  <si>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</si>
  <si>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</si>
  <si>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</si>
  <si>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</si>
  <si>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</si>
  <si>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</si>
  <si>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</si>
  <si>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</si>
  <si>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</si>
  <si>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</si>
  <si>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</si>
  <si>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</si>
  <si>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</si>
  <si>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</si>
  <si>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</si>
  <si>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</si>
  <si>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</si>
  <si>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</si>
  <si>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</si>
  <si>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</si>
  <si>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</si>
  <si>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</si>
  <si>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</si>
  <si>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</si>
  <si>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</si>
  <si>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</si>
  <si>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</si>
  <si>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</si>
  <si>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</si>
  <si>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</si>
  <si>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</si>
  <si>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</si>
  <si>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</si>
  <si>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</si>
  <si>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</si>
  <si>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</si>
  <si>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</si>
  <si>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</si>
  <si>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</si>
  <si>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</si>
  <si>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</si>
  <si>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</si>
  <si>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</si>
  <si>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</si>
  <si>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</si>
  <si>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</si>
  <si>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</si>
  <si>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</si>
  <si>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</si>
  <si>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</si>
  <si>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</si>
  <si>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</si>
  <si>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</si>
  <si>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</si>
  <si>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</si>
  <si>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</si>
  <si>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</si>
  <si>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</si>
  <si>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</si>
  <si>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</si>
  <si>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</si>
  <si>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</si>
  <si>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</si>
  <si>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</si>
  <si>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</si>
  <si>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</si>
  <si>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</si>
  <si>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</si>
  <si>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</si>
  <si>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</si>
  <si>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</si>
  <si>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</si>
  <si>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</si>
  <si>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</si>
  <si>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</si>
  <si>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</si>
  <si>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</si>
  <si>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</si>
  <si>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</si>
  <si>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</si>
  <si>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</si>
  <si>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</si>
  <si>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</si>
  <si>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</si>
  <si>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</si>
  <si>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</si>
  <si>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</si>
  <si>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</si>
  <si>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</si>
  <si>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</si>
  <si>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</si>
  <si>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</si>
  <si>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</si>
  <si>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</si>
  <si>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</si>
  <si>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</si>
  <si>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</si>
  <si>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</si>
  <si>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</si>
  <si>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</si>
  <si>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</si>
  <si>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</si>
  <si>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</si>
  <si>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</si>
  <si>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</si>
  <si>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</si>
  <si>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</si>
  <si>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</si>
  <si>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</si>
  <si>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</si>
  <si>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</si>
  <si>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</si>
  <si>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</si>
  <si>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</si>
  <si>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</si>
  <si>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</si>
  <si>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</si>
  <si>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</si>
  <si>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</si>
  <si>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</si>
  <si>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</si>
  <si>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</si>
  <si>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</si>
  <si>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</si>
  <si>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</si>
  <si>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</si>
  <si>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</si>
  <si>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</si>
  <si>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</si>
  <si>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</si>
  <si>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</si>
  <si>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</si>
  <si>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</si>
  <si>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</si>
  <si>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</si>
  <si>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</si>
  <si>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</si>
  <si>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</si>
  <si>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</si>
  <si>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</si>
  <si>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</si>
  <si>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</si>
  <si>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</si>
  <si>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</si>
  <si>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</si>
  <si>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</si>
  <si>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</si>
  <si>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</si>
  <si>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</si>
  <si>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</si>
  <si>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</si>
  <si>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</si>
  <si>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</si>
  <si>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</si>
  <si>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</si>
  <si>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</si>
  <si>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</si>
  <si>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</si>
  <si>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</si>
  <si>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</si>
  <si>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</si>
  <si>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</si>
  <si>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</si>
  <si>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</si>
  <si>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</si>
  <si>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</si>
  <si>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</si>
  <si>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</si>
  <si>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</si>
  <si>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</si>
  <si>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</si>
  <si>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</si>
  <si>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</si>
  <si>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</si>
  <si>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</si>
  <si>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</si>
  <si>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</si>
  <si>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</si>
  <si>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</si>
  <si>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</si>
  <si>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</si>
  <si>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</si>
  <si>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</si>
  <si>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</si>
  <si>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</si>
  <si>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</si>
  <si>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</si>
  <si>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</si>
  <si>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</si>
  <si>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</si>
  <si>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</si>
  <si>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</si>
  <si>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</si>
  <si>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</si>
  <si>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</si>
  <si>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</si>
  <si>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</si>
  <si>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</si>
  <si>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</si>
  <si>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</si>
  <si>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</si>
  <si>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</si>
  <si>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</si>
  <si>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</si>
  <si>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</si>
  <si>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</si>
  <si>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</si>
  <si>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</si>
  <si>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</si>
  <si>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</si>
  <si>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</si>
  <si>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</si>
  <si>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</si>
  <si>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</si>
  <si>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</si>
  <si>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</si>
  <si>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</si>
  <si>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</si>
  <si>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</si>
  <si>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</si>
  <si>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</si>
  <si>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</si>
  <si>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</si>
  <si>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</si>
  <si>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</si>
  <si>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</si>
  <si>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</si>
  <si>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</si>
  <si>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</si>
  <si>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</si>
  <si>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</si>
  <si>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</si>
  <si>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</si>
  <si>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</si>
  <si>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</si>
  <si>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</si>
  <si>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</si>
  <si>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</si>
  <si>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</si>
  <si>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</si>
  <si>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</si>
  <si>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</si>
  <si>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</si>
  <si>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</si>
  <si>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</si>
  <si>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</si>
  <si>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</si>
  <si>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</si>
  <si>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</si>
  <si>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</si>
  <si>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</si>
  <si>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</si>
  <si>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</si>
  <si>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</si>
  <si>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</si>
  <si>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</si>
  <si>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</si>
  <si>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</si>
  <si>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</si>
  <si>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</si>
  <si>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</si>
  <si>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</si>
  <si>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</si>
  <si>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</si>
  <si>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</si>
  <si>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</si>
  <si>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</si>
  <si>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</si>
  <si>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</si>
  <si>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</si>
  <si>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</si>
  <si>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</si>
  <si>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</si>
  <si>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</si>
  <si>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</si>
  <si>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</si>
  <si>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</si>
  <si>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</si>
  <si>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</si>
  <si>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</si>
  <si>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</si>
  <si>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</si>
  <si>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</si>
  <si>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</si>
  <si>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</si>
  <si>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</si>
  <si>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</si>
  <si>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</si>
  <si>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</si>
  <si>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</si>
  <si>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</si>
  <si>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</si>
  <si>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</si>
  <si>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</si>
  <si>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</si>
  <si>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</si>
  <si>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</si>
  <si>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</si>
  <si>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</si>
  <si>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</si>
  <si>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</si>
  <si>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</si>
  <si>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</si>
  <si>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</si>
  <si>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</si>
  <si>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</si>
  <si>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</si>
  <si>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</si>
  <si>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</si>
  <si>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</si>
  <si>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</si>
  <si>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</si>
  <si>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</si>
  <si>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</si>
  <si>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</si>
  <si>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</si>
  <si>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</si>
  <si>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</si>
  <si>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</si>
  <si>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</si>
  <si>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</si>
  <si>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</si>
  <si>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</si>
  <si>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</si>
  <si>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</si>
  <si>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</si>
  <si>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</si>
  <si>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</si>
  <si>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</si>
  <si>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</si>
  <si>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</si>
  <si>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</si>
  <si>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</si>
  <si>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</si>
  <si>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</si>
  <si>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</si>
  <si>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</si>
  <si>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</si>
  <si>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</si>
  <si>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</si>
  <si>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</si>
  <si>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</si>
  <si>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</si>
  <si>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</si>
  <si>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</si>
  <si>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</si>
  <si>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</si>
  <si>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</si>
  <si>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</si>
  <si>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</si>
  <si>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</si>
  <si>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</si>
  <si>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</si>
  <si>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</si>
  <si>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</si>
  <si>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</si>
  <si>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</si>
  <si>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</si>
  <si>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</si>
  <si>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</si>
  <si>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</si>
  <si>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</si>
  <si>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</si>
  <si>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</si>
  <si>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</si>
  <si>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</si>
  <si>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</si>
  <si>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</si>
  <si>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</si>
  <si>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</si>
  <si>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</si>
  <si>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</si>
  <si>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</si>
  <si>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</si>
  <si>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</si>
  <si>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</si>
  <si>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</si>
  <si>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</si>
  <si>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</si>
  <si>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</si>
  <si>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</si>
  <si>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</si>
  <si>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</si>
  <si>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</si>
  <si>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</si>
  <si>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</si>
  <si>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</si>
  <si>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</si>
  <si>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</si>
  <si>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</si>
  <si>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</si>
  <si>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</si>
  <si>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</si>
  <si>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</si>
  <si>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</si>
  <si>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</si>
  <si>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</si>
  <si>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</si>
  <si>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</si>
  <si>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</si>
  <si>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</si>
  <si>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</si>
  <si>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</si>
  <si>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</si>
  <si>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</si>
  <si>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</si>
  <si>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</si>
  <si>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</si>
  <si>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</si>
  <si>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</si>
  <si>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</si>
  <si>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</si>
  <si>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</si>
  <si>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</si>
  <si>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</si>
  <si>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</si>
  <si>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</si>
  <si>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</si>
  <si>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</si>
  <si>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</si>
  <si>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</si>
  <si>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</si>
  <si>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</si>
  <si>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</si>
  <si>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</si>
  <si>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</si>
  <si>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</si>
  <si>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</si>
  <si>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</si>
  <si>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</si>
  <si>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</si>
  <si>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</si>
  <si>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</si>
  <si>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</si>
  <si>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</si>
  <si>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</si>
  <si>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</si>
  <si>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</si>
  <si>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</si>
  <si>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</si>
  <si>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</si>
  <si>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</si>
  <si>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</si>
  <si>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</si>
  <si>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</si>
  <si>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</si>
  <si>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</si>
  <si>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</si>
  <si>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</si>
  <si>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</si>
  <si>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</si>
  <si>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</si>
  <si>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</si>
  <si>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</si>
  <si>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</si>
  <si>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</si>
  <si>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</si>
  <si>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</si>
  <si>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</si>
  <si>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</si>
  <si>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</si>
  <si>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</si>
  <si>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</si>
  <si>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</si>
  <si>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</si>
  <si>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</si>
  <si>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</si>
  <si>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</si>
  <si>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</si>
  <si>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</si>
  <si>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</si>
  <si>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</si>
  <si>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</si>
  <si>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</si>
  <si>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</si>
  <si>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</si>
  <si>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</si>
  <si>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</si>
  <si>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</si>
  <si>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</si>
  <si>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</si>
  <si>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</si>
  <si>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</si>
  <si>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</si>
  <si>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</si>
  <si>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</si>
  <si>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</si>
  <si>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</si>
  <si>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</si>
  <si>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</si>
  <si>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</si>
  <si>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</si>
  <si>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</si>
  <si>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</si>
  <si>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</si>
  <si>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</si>
  <si>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</si>
  <si>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</si>
  <si>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</si>
  <si>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</si>
  <si>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</si>
  <si>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</si>
  <si>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</si>
  <si>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</si>
  <si>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</si>
  <si>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</si>
  <si>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</si>
  <si>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</si>
  <si>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</si>
  <si>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</si>
  <si>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</si>
  <si>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</si>
  <si>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</si>
  <si>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</si>
  <si>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</si>
  <si>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</si>
  <si>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</si>
  <si>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</si>
  <si>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</si>
  <si>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</si>
  <si>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</si>
  <si>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</si>
  <si>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</si>
  <si>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</si>
  <si>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</si>
  <si>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</si>
  <si>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</si>
  <si>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</si>
  <si>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</si>
  <si>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</si>
  <si>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</si>
  <si>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</si>
  <si>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</si>
  <si>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</si>
  <si>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</si>
  <si>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</si>
  <si>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</si>
  <si>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</si>
  <si>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</si>
  <si>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</si>
  <si>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</si>
  <si>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</si>
  <si>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</si>
  <si>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</si>
  <si>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</si>
  <si>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</si>
  <si>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</si>
  <si>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</si>
  <si>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</si>
  <si>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</si>
  <si>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</si>
  <si>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</si>
  <si>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</si>
  <si>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</si>
  <si>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</si>
  <si>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</si>
  <si>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</si>
  <si>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</si>
  <si>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</si>
  <si>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</si>
  <si>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</si>
  <si>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</si>
  <si>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</si>
  <si>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</si>
  <si>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</si>
  <si>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</si>
  <si>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</si>
  <si>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</si>
  <si>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</si>
  <si>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</si>
  <si>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</si>
  <si>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</si>
  <si>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</si>
  <si>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</si>
  <si>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</si>
  <si>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</si>
  <si>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</si>
  <si>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</si>
  <si>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</si>
  <si>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</si>
  <si>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</si>
  <si>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</si>
  <si>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</si>
  <si>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</si>
  <si>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</si>
  <si>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</si>
  <si>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</si>
  <si>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</si>
  <si>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</si>
  <si>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</si>
  <si>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</si>
  <si>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</si>
  <si>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</si>
  <si>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</si>
  <si>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</si>
  <si>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</si>
  <si>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</si>
  <si>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</si>
  <si>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</si>
  <si>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</si>
  <si>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</si>
  <si>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</si>
  <si>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</si>
  <si>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</si>
  <si>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</si>
  <si>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</si>
  <si>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</si>
  <si>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</si>
  <si>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</si>
  <si>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</si>
  <si>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</si>
  <si>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</si>
  <si>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</si>
  <si>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</si>
  <si>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</si>
  <si>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</si>
  <si>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</si>
  <si>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</si>
  <si>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</si>
  <si>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</si>
  <si>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</si>
  <si>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</si>
  <si>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</si>
  <si>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</si>
  <si>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</si>
  <si>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</si>
  <si>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</si>
  <si>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</si>
  <si>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</si>
  <si>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</si>
  <si>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</si>
  <si>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</si>
  <si>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</si>
  <si>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</si>
  <si>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</si>
  <si>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</si>
  <si>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</si>
  <si>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</si>
  <si>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</si>
  <si>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</si>
  <si>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</si>
  <si>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</si>
  <si>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</si>
  <si>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</si>
  <si>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</si>
  <si>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</si>
  <si>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</si>
  <si>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</si>
  <si>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</si>
  <si>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</si>
  <si>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</si>
  <si>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</si>
  <si>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</si>
  <si>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</si>
  <si>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</si>
  <si>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</si>
  <si>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</si>
  <si>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</si>
  <si>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</si>
  <si>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</si>
  <si>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</si>
  <si>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</si>
  <si>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</si>
  <si>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</si>
  <si>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</si>
  <si>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</si>
  <si>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</si>
  <si>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</si>
  <si>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</si>
  <si>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</si>
  <si>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</si>
  <si>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</si>
  <si>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</si>
  <si>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</si>
  <si>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</si>
  <si>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</si>
  <si>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</si>
  <si>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</si>
  <si>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</si>
  <si>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</si>
  <si>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</si>
  <si>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</si>
  <si>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</si>
  <si>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</si>
  <si>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</si>
  <si>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</si>
  <si>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</si>
  <si>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</si>
  <si>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</si>
  <si>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</si>
  <si>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</si>
  <si>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</si>
  <si>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</si>
  <si>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</si>
  <si>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</si>
  <si>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</si>
  <si>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</si>
  <si>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</si>
  <si>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</si>
  <si>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</si>
  <si>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</si>
  <si>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</si>
  <si>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</si>
  <si>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</si>
  <si>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</si>
  <si>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</si>
  <si>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</si>
  <si>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</si>
  <si>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</si>
  <si>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</si>
  <si>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</si>
  <si>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</si>
  <si>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</si>
  <si>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</si>
  <si>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</si>
  <si>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</si>
  <si>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</si>
  <si>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</si>
  <si>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</si>
  <si>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</si>
  <si>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</si>
  <si>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</si>
  <si>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</si>
  <si>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</si>
  <si>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</si>
  <si>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</si>
  <si>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</si>
  <si>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</si>
  <si>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</si>
  <si>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</si>
  <si>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</si>
  <si>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</si>
  <si>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</si>
  <si>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</si>
  <si>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</si>
  <si>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</si>
  <si>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</si>
  <si>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</si>
  <si>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</si>
  <si>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</si>
  <si>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</si>
  <si>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</si>
  <si>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</si>
  <si>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</si>
  <si>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</si>
  <si>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</si>
  <si>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</si>
  <si>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</si>
  <si>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</si>
  <si>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</si>
  <si>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</si>
  <si>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</si>
  <si>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</si>
  <si>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</si>
  <si>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</si>
  <si>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</si>
  <si>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</si>
  <si>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</si>
  <si>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</si>
  <si>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</si>
  <si>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</si>
  <si>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</si>
  <si>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</si>
  <si>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</si>
  <si>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</si>
  <si>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</si>
  <si>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</si>
  <si>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</si>
  <si>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</si>
  <si>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</si>
  <si>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</si>
  <si>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</si>
  <si>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</si>
  <si>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</si>
  <si>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</si>
  <si>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</si>
  <si>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</si>
  <si>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</si>
  <si>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</si>
  <si>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</si>
  <si>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</si>
  <si>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</si>
  <si>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</si>
  <si>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</si>
  <si>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</si>
  <si>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</si>
  <si>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</si>
  <si>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</si>
  <si>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</si>
  <si>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</si>
  <si>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</si>
  <si>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</si>
  <si>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</si>
  <si>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</si>
  <si>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</si>
  <si>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</si>
  <si>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</si>
  <si>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</si>
  <si>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</si>
  <si>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</si>
  <si>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</si>
  <si>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</si>
  <si>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</si>
  <si>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</si>
  <si>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</si>
  <si>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</si>
  <si>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</si>
  <si>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</si>
  <si>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</si>
  <si>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</si>
  <si>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</si>
  <si>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</si>
  <si>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</si>
  <si>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</si>
  <si>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</si>
  <si>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</si>
  <si>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</si>
  <si>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</si>
  <si>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</si>
  <si>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</si>
  <si>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</si>
  <si>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</si>
  <si>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</si>
  <si>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</si>
  <si>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</si>
  <si>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</si>
  <si>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</si>
  <si>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</si>
  <si>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</si>
  <si>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</si>
  <si>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</si>
  <si>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</si>
  <si>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</si>
  <si>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</si>
  <si>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</si>
  <si>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</si>
  <si>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</si>
  <si>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</si>
  <si>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</si>
  <si>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</si>
  <si>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</si>
  <si>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</si>
  <si>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</si>
  <si>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</si>
  <si>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</si>
  <si>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</si>
  <si>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</si>
  <si>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</si>
  <si>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</si>
  <si>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</si>
  <si>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</si>
  <si>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</si>
  <si>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</si>
  <si>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</si>
  <si>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</si>
  <si>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</si>
  <si>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</si>
  <si>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</si>
  <si>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</si>
  <si>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</si>
  <si>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</si>
  <si>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</si>
  <si>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</si>
  <si>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</si>
  <si>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</si>
  <si>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</si>
  <si>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</si>
  <si>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</si>
  <si>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</si>
  <si>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</si>
  <si>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</si>
  <si>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</si>
  <si>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</si>
  <si>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</si>
  <si>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</si>
  <si>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</si>
  <si>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</si>
  <si>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</si>
  <si>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</si>
  <si>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</si>
  <si>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</si>
  <si>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</si>
  <si>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</si>
  <si>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</si>
  <si>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</si>
  <si>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</si>
  <si>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</si>
  <si>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</si>
  <si>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</si>
  <si>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</si>
  <si>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</si>
  <si>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</si>
  <si>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</si>
  <si>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</si>
  <si>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</si>
  <si>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</si>
  <si>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</si>
  <si>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</si>
  <si>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</si>
  <si>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</si>
  <si>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</si>
  <si>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</si>
  <si>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</si>
  <si>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</si>
  <si>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</si>
  <si>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</si>
  <si>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</si>
  <si>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</si>
  <si>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</si>
  <si>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</si>
  <si>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</si>
  <si>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</si>
  <si>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</si>
  <si>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</si>
  <si>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</si>
  <si>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</si>
  <si>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</si>
  <si>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</si>
  <si>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</si>
  <si>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</si>
  <si>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</si>
  <si>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</si>
  <si>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</si>
  <si>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</si>
  <si>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</si>
  <si>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</si>
  <si>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</si>
  <si>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</si>
  <si>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</si>
  <si>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</si>
  <si>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</si>
  <si>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</si>
  <si>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</si>
  <si>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</si>
  <si>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</si>
  <si>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</si>
  <si>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</si>
  <si>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</si>
  <si>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</si>
  <si>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</si>
  <si>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</si>
  <si>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</si>
  <si>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</si>
  <si>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</si>
  <si>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</si>
  <si>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</si>
  <si>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</si>
  <si>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</si>
  <si>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</si>
  <si>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</si>
  <si>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</si>
  <si>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</si>
  <si>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</si>
  <si>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</si>
  <si>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</si>
  <si>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</si>
  <si>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</si>
  <si>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</si>
  <si>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</si>
  <si>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</si>
  <si>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</si>
  <si>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</si>
  <si>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</si>
  <si>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</si>
  <si>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</si>
  <si>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</si>
  <si>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</si>
  <si>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</si>
  <si>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</si>
  <si>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</si>
  <si>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</si>
  <si>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</si>
  <si>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</si>
  <si>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</si>
  <si>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</si>
  <si>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</si>
  <si>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</si>
  <si>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</si>
  <si>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</si>
  <si>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</si>
  <si>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</si>
  <si>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</si>
  <si>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</si>
  <si>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</si>
  <si>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</si>
  <si>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</si>
  <si>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</si>
  <si>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</si>
  <si>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</si>
  <si>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</si>
  <si>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</si>
  <si>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</si>
  <si>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</si>
  <si>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</si>
  <si>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</si>
  <si>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</si>
  <si>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</si>
  <si>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</si>
  <si>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</si>
  <si>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</si>
  <si>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</si>
  <si>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</si>
  <si>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</si>
  <si>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</si>
  <si>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</si>
  <si>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</si>
  <si>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</si>
  <si>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</si>
  <si>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</si>
  <si>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</si>
  <si>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</si>
  <si>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</si>
  <si>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</si>
  <si>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</si>
  <si>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</si>
  <si>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</si>
  <si>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</si>
  <si>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</si>
  <si>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</si>
  <si>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</si>
  <si>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</si>
  <si>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</si>
  <si>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</si>
  <si>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</si>
  <si>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</si>
  <si>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</si>
  <si>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</si>
  <si>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</si>
  <si>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</si>
  <si>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</si>
  <si>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</si>
  <si>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</si>
  <si>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</si>
  <si>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</si>
  <si>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</si>
  <si>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</si>
  <si>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</si>
  <si>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</si>
  <si>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</si>
  <si>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</si>
  <si>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</si>
  <si>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</si>
  <si>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</si>
  <si>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</si>
  <si>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</si>
  <si>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</si>
  <si>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</si>
  <si>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</si>
  <si>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</si>
  <si>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</si>
  <si>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</si>
  <si>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</si>
  <si>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</si>
  <si>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</si>
  <si>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</si>
  <si>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</si>
  <si>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</si>
  <si>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</si>
  <si>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</si>
  <si>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</si>
  <si>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</si>
  <si>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</si>
  <si>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</si>
  <si>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</si>
  <si>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</si>
  <si>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</si>
  <si>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</si>
  <si>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</si>
  <si>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</si>
  <si>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</si>
  <si>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</si>
  <si>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</si>
  <si>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</si>
  <si>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</si>
  <si>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</si>
  <si>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</si>
  <si>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</si>
  <si>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</si>
  <si>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</si>
  <si>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</si>
  <si>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</si>
  <si>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</si>
  <si>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</si>
  <si>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</si>
  <si>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</si>
  <si>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</si>
  <si>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</si>
  <si>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</si>
  <si>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</si>
  <si>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</si>
  <si>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</si>
  <si>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</si>
  <si>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</si>
  <si>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</si>
  <si>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</si>
  <si>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</si>
  <si>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</si>
  <si>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</si>
  <si>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</si>
  <si>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</si>
  <si>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</si>
  <si>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</si>
  <si>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</si>
  <si>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</si>
  <si>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</si>
  <si>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</si>
  <si>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</si>
  <si>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</si>
  <si>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</si>
  <si>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</si>
  <si>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</si>
  <si>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</si>
  <si>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</si>
  <si>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</si>
  <si>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</si>
  <si>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</si>
  <si>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</si>
  <si>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</si>
  <si>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</si>
  <si>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</si>
  <si>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</si>
  <si>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</si>
  <si>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</si>
  <si>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</si>
  <si>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</si>
  <si>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</si>
  <si>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</si>
  <si>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</si>
  <si>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</si>
  <si>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</si>
  <si>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</si>
  <si>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</si>
  <si>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</si>
  <si>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</si>
  <si>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</si>
  <si>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</si>
  <si>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</si>
  <si>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</si>
  <si>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</si>
  <si>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</si>
  <si>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</si>
  <si>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</si>
  <si>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</si>
  <si>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</si>
  <si>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</si>
  <si>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</si>
  <si>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</si>
  <si>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</si>
  <si>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</si>
  <si>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</si>
  <si>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</si>
  <si>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</si>
  <si>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</si>
  <si>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</si>
  <si>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</si>
  <si>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</si>
  <si>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</si>
  <si>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</si>
  <si>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</si>
  <si>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</si>
  <si>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</si>
  <si>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</si>
  <si>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</si>
  <si>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</si>
  <si>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</si>
  <si>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</si>
  <si>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</si>
  <si>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</si>
  <si>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</si>
  <si>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</si>
  <si>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</si>
  <si>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</si>
  <si>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</si>
  <si>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</si>
  <si>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</si>
  <si>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</si>
  <si>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</si>
  <si>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</si>
  <si>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</si>
  <si>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</si>
  <si>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</si>
  <si>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</si>
  <si>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</si>
  <si>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</si>
  <si>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</si>
  <si>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</si>
  <si>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</si>
  <si>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</si>
  <si>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</si>
  <si>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</si>
  <si>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</si>
  <si>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</si>
  <si>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</si>
  <si>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</si>
  <si>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</si>
  <si>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</si>
  <si>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</si>
  <si>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</si>
  <si>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</si>
  <si>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</si>
  <si>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</si>
  <si>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</si>
  <si>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</si>
  <si>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</si>
  <si>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</si>
  <si>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</si>
  <si>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</si>
  <si>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</si>
  <si>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</si>
  <si>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</si>
  <si>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</si>
  <si>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</si>
  <si>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</si>
  <si>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</si>
  <si>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</si>
  <si>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</si>
  <si>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</si>
  <si>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</si>
  <si>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</si>
  <si>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</si>
  <si>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</si>
  <si>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</si>
  <si>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</si>
  <si>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</si>
  <si>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</si>
  <si>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</si>
  <si>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</si>
  <si>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</si>
  <si>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</si>
  <si>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</si>
  <si>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</si>
  <si>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</si>
  <si>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</si>
  <si>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</si>
  <si>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</si>
  <si>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</si>
  <si>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</si>
  <si>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</si>
  <si>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</si>
  <si>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</si>
  <si>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</si>
  <si>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</si>
  <si>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</si>
  <si>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</si>
  <si>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</si>
  <si>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</si>
  <si>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</si>
  <si>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</si>
  <si>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</si>
  <si>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</si>
  <si>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</si>
  <si>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</si>
  <si>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</si>
  <si>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</si>
  <si>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</si>
  <si>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</si>
  <si>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</si>
  <si>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</si>
  <si>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</si>
  <si>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</si>
  <si>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</si>
  <si>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</si>
  <si>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</si>
  <si>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</si>
  <si>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</si>
  <si>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</si>
  <si>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</si>
  <si>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</si>
  <si>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</si>
  <si>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</si>
  <si>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</si>
  <si>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</si>
  <si>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</si>
  <si>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</si>
  <si>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</si>
  <si>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</si>
  <si>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</si>
  <si>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</si>
  <si>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</si>
  <si>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</si>
  <si>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</si>
  <si>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</si>
  <si>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</si>
  <si>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</si>
  <si>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</si>
  <si>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</si>
  <si>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</si>
  <si>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</si>
  <si>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</si>
  <si>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</si>
  <si>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</si>
  <si>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</si>
  <si>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</si>
  <si>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</si>
  <si>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</si>
  <si>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</si>
  <si>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</si>
  <si>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</si>
  <si>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</si>
  <si>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</si>
  <si>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</si>
  <si>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</si>
  <si>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</si>
  <si>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</si>
  <si>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</si>
  <si>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</si>
  <si>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</si>
  <si>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</si>
  <si>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</si>
  <si>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</si>
  <si>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</si>
  <si>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</si>
  <si>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</si>
  <si>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</si>
  <si>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</si>
  <si>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</si>
  <si>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</si>
  <si>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</si>
  <si>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</si>
  <si>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</si>
  <si>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</si>
  <si>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</si>
  <si>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</si>
  <si>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</si>
  <si>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</si>
  <si>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</si>
  <si>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</si>
  <si>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</si>
  <si>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</si>
  <si>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</si>
  <si>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</si>
  <si>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</si>
  <si>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</si>
  <si>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</si>
  <si>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</si>
  <si>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</si>
  <si>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</si>
  <si>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</si>
  <si>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</si>
  <si>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</si>
  <si>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</si>
  <si>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</si>
  <si>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</si>
  <si>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</si>
  <si>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</si>
  <si>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</si>
  <si>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</si>
  <si>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</si>
  <si>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</si>
  <si>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</si>
  <si>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</si>
  <si>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</si>
  <si>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</si>
  <si>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</si>
  <si>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</si>
  <si>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</si>
  <si>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</si>
  <si>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</si>
  <si>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</si>
  <si>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</si>
  <si>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</si>
  <si>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</si>
  <si>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</si>
  <si>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</si>
  <si>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</si>
  <si>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</si>
  <si>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</si>
  <si>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</si>
  <si>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</si>
  <si>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</si>
  <si>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</si>
  <si>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</si>
  <si>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</si>
  <si>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</si>
  <si>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</si>
  <si>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</si>
  <si>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</si>
  <si>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</si>
  <si>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</si>
  <si>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</si>
  <si>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</si>
  <si>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</si>
  <si>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</si>
  <si>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</si>
  <si>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</si>
  <si>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</si>
  <si>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</si>
  <si>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</si>
  <si>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</si>
  <si>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</si>
  <si>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</si>
  <si>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</si>
  <si>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</si>
  <si>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</si>
  <si>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</si>
  <si>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</si>
  <si>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</si>
  <si>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</si>
  <si>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</si>
  <si>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</si>
  <si>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</si>
  <si>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</si>
  <si>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</si>
  <si>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</si>
  <si>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</si>
  <si>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</si>
  <si>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</si>
  <si>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</si>
  <si>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</si>
  <si>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</si>
  <si>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</si>
  <si>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</si>
  <si>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</si>
  <si>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</si>
  <si>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</si>
  <si>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</si>
  <si>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</si>
  <si>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</si>
  <si>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</si>
  <si>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</si>
  <si>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</si>
  <si>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</si>
  <si>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</si>
  <si>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</si>
  <si>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</si>
  <si>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</si>
  <si>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</si>
  <si>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</si>
  <si>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</si>
  <si>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</si>
  <si>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</si>
  <si>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</si>
  <si>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</si>
  <si>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</si>
  <si>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</si>
  <si>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</si>
  <si>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</si>
  <si>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</si>
  <si>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</si>
  <si>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</si>
  <si>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</si>
  <si>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</si>
  <si>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</si>
  <si>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</si>
  <si>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</si>
  <si>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</si>
  <si>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</si>
  <si>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</si>
  <si>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</si>
  <si>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</si>
  <si>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</si>
  <si>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</si>
  <si>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</si>
  <si>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</si>
  <si>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</si>
  <si>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</si>
  <si>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</si>
  <si>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</si>
  <si>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</si>
  <si>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</si>
  <si>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</si>
  <si>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</si>
  <si>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</si>
  <si>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</si>
  <si>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</si>
  <si>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</si>
  <si>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</si>
  <si>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</si>
  <si>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</si>
  <si>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</si>
  <si>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</si>
  <si>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</si>
  <si>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</si>
  <si>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</si>
  <si>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</si>
  <si>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</si>
  <si>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</si>
  <si>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</si>
  <si>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</si>
  <si>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</si>
  <si>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</si>
  <si>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</si>
  <si>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</si>
  <si>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</si>
  <si>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</si>
  <si>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</si>
  <si>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</si>
  <si>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</si>
  <si>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</si>
  <si>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</si>
  <si>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</si>
  <si>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</si>
  <si>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</si>
  <si>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</si>
  <si>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</si>
  <si>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</si>
  <si>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</si>
  <si>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</si>
  <si>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</si>
  <si>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</si>
  <si>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</si>
  <si>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</si>
  <si>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</si>
  <si>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</si>
  <si>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</si>
  <si>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</si>
  <si>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</si>
  <si>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</si>
  <si>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</si>
  <si>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</si>
  <si>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</si>
  <si>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</si>
  <si>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</si>
  <si>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</si>
  <si>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</si>
  <si>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</si>
  <si>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</si>
  <si>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</si>
  <si>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</si>
  <si>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</si>
  <si>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</si>
  <si>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</si>
  <si>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</si>
  <si>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</si>
  <si>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</si>
  <si>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</si>
  <si>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</si>
  <si>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</si>
  <si>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</si>
  <si>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</si>
  <si>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</si>
  <si>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</si>
  <si>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</si>
  <si>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</si>
  <si>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</si>
  <si>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</si>
  <si>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</si>
  <si>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</si>
  <si>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</si>
  <si>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</si>
  <si>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</si>
  <si>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</si>
  <si>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</si>
  <si>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</si>
  <si>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</si>
  <si>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</si>
  <si>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</si>
  <si>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</si>
  <si>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</si>
  <si>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</si>
  <si>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</si>
  <si>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</si>
  <si>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</si>
  <si>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</si>
  <si>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</si>
  <si>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</si>
  <si>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</si>
  <si>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</si>
  <si>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</si>
  <si>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</si>
  <si>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</si>
  <si>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</si>
  <si>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</si>
  <si>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</si>
  <si>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</si>
  <si>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</si>
  <si>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</si>
  <si>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</si>
  <si>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</si>
  <si>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</si>
  <si>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</si>
  <si>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</si>
  <si>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</si>
  <si>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</si>
  <si>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</si>
  <si>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</si>
  <si>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</si>
  <si>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</si>
  <si>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</si>
  <si>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</si>
  <si>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</si>
  <si>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</si>
  <si>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</si>
  <si>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</si>
  <si>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</si>
  <si>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</si>
  <si>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</si>
  <si>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</si>
  <si>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</si>
  <si>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</si>
  <si>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</si>
  <si>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</si>
  <si>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</si>
  <si>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</si>
  <si>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</si>
  <si>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</si>
  <si>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</si>
  <si>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</si>
  <si>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</si>
  <si>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</si>
  <si>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</si>
  <si>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</si>
  <si>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</si>
  <si>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</si>
  <si>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</si>
  <si>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</si>
  <si>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</si>
  <si>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</si>
  <si>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</si>
  <si>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</si>
  <si>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</si>
  <si>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</si>
  <si>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</si>
  <si>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</si>
  <si>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</si>
  <si>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</si>
  <si>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</si>
  <si>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</si>
  <si>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</si>
  <si>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</si>
  <si>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</si>
  <si>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</si>
  <si>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</si>
  <si>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</si>
  <si>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</si>
  <si>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</si>
  <si>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</si>
  <si>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</si>
  <si>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</si>
  <si>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</si>
  <si>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</si>
  <si>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</si>
  <si>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</si>
  <si>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</si>
  <si>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</si>
  <si>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</si>
  <si>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</si>
  <si>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</si>
  <si>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</si>
  <si>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</si>
  <si>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</si>
  <si>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</si>
  <si>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</si>
  <si>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</si>
  <si>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</si>
  <si>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</si>
  <si>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</si>
  <si>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</si>
  <si>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</si>
  <si>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</si>
  <si>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</si>
  <si>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</si>
  <si>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</si>
  <si>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</si>
  <si>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</si>
  <si>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</si>
  <si>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</si>
  <si>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</si>
  <si>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</si>
  <si>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</si>
  <si>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</si>
  <si>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</si>
  <si>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</si>
  <si>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</si>
  <si>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</si>
  <si>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</si>
  <si>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</si>
  <si>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</si>
  <si>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</si>
  <si>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</si>
  <si>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</si>
  <si>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</si>
  <si>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</si>
  <si>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</si>
  <si>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</si>
  <si>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</si>
  <si>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</si>
  <si>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</si>
  <si>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</si>
  <si>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</si>
  <si>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</si>
  <si>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</si>
  <si>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</si>
  <si>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</si>
  <si>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</si>
  <si>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</si>
  <si>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</si>
  <si>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</si>
  <si>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</si>
  <si>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</si>
  <si>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</si>
  <si>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</si>
  <si>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</si>
  <si>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</si>
  <si>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</si>
  <si>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</si>
  <si>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</si>
  <si>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</si>
  <si>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</si>
  <si>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</si>
  <si>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</si>
  <si>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</si>
  <si>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</si>
  <si>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</si>
  <si>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</si>
  <si>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</si>
  <si>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</si>
  <si>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</si>
  <si>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</si>
  <si>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</si>
  <si>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</si>
  <si>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</si>
  <si>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</si>
  <si>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</si>
  <si>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</si>
  <si>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</si>
  <si>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</si>
  <si>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</si>
  <si>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</si>
  <si>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</si>
  <si>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</si>
  <si>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</si>
  <si>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</si>
  <si>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</si>
  <si>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</si>
  <si>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</si>
  <si>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</si>
  <si>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</si>
  <si>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</si>
  <si>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</si>
  <si>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</si>
  <si>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</si>
  <si>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</si>
  <si>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</si>
  <si>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</si>
  <si>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</si>
  <si>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</si>
  <si>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</si>
  <si>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</si>
  <si>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</si>
  <si>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</si>
  <si>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</si>
  <si>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</si>
  <si>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</si>
  <si>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</si>
  <si>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</si>
  <si>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</si>
  <si>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</si>
  <si>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</si>
  <si>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</si>
  <si>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</si>
  <si>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</si>
  <si>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</si>
  <si>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</si>
  <si>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</si>
  <si>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</si>
  <si>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</si>
  <si>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</si>
  <si>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</si>
  <si>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</si>
  <si>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</si>
  <si>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</si>
  <si>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</si>
  <si>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</si>
  <si>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</si>
  <si>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</si>
  <si>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</si>
  <si>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</si>
  <si>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</si>
  <si>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</si>
  <si>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</si>
  <si>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</si>
  <si>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</si>
  <si>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</si>
  <si>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</si>
  <si>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</si>
  <si>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</si>
  <si>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</si>
  <si>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</si>
  <si>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</si>
  <si>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</si>
  <si>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</si>
  <si>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</si>
  <si>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</si>
  <si>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</si>
  <si>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</si>
  <si>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</si>
  <si>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</si>
  <si>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</si>
  <si>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</si>
  <si>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</si>
  <si>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</si>
  <si>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</si>
  <si>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</si>
  <si>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</si>
  <si>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</si>
  <si>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</si>
  <si>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</si>
  <si>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</si>
  <si>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</si>
  <si>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</si>
  <si>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</si>
  <si>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</si>
  <si>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</si>
  <si>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</si>
  <si>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</si>
  <si>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</si>
  <si>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</si>
  <si>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</si>
  <si>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</si>
  <si>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</si>
  <si>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</si>
  <si>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</si>
  <si>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</si>
  <si>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</si>
  <si>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</si>
  <si>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</si>
  <si>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</si>
  <si>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</si>
  <si>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</si>
  <si>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</si>
  <si>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</si>
  <si>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</si>
  <si>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</si>
  <si>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</si>
  <si>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</si>
  <si>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</si>
  <si>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</si>
  <si>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</si>
  <si>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</si>
  <si>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</si>
  <si>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</si>
  <si>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</si>
  <si>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</si>
  <si>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</si>
  <si>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</si>
  <si>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</si>
  <si>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</si>
  <si>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</si>
  <si>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</si>
  <si>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</si>
  <si>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</si>
  <si>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</si>
  <si>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</si>
  <si>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</si>
  <si>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</si>
  <si>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</si>
  <si>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</si>
  <si>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</si>
  <si>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</si>
  <si>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</si>
  <si>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</si>
  <si>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</si>
  <si>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</si>
  <si>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</si>
  <si>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</si>
  <si>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</si>
  <si>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</si>
  <si>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</si>
  <si>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</si>
  <si>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</si>
  <si>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</si>
  <si>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</si>
  <si>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</si>
  <si>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</si>
  <si>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</si>
  <si>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</si>
  <si>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</si>
  <si>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</si>
  <si>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</si>
  <si>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</si>
  <si>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</si>
  <si>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</si>
  <si>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</si>
  <si>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</si>
  <si>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</si>
  <si>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</si>
  <si>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</si>
  <si>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</si>
  <si>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</si>
  <si>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</si>
  <si>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</si>
  <si>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</si>
  <si>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</si>
  <si>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</si>
  <si>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</si>
  <si>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</si>
  <si>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</si>
  <si>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</si>
  <si>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</si>
  <si>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</si>
  <si>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</si>
  <si>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</si>
  <si>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</si>
  <si>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</si>
  <si>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</si>
  <si>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</si>
  <si>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</si>
  <si>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</si>
  <si>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</si>
  <si>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</si>
  <si>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</si>
  <si>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</si>
  <si>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</si>
  <si>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</si>
  <si>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</si>
  <si>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</si>
  <si>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</si>
  <si>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</si>
  <si>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</si>
  <si>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</si>
  <si>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</si>
  <si>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</si>
  <si>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</si>
  <si>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</si>
  <si>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</si>
  <si>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</si>
  <si>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</si>
  <si>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</si>
  <si>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</si>
  <si>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</si>
  <si>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</si>
  <si>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</si>
  <si>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</si>
  <si>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</si>
  <si>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</si>
  <si>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</si>
  <si>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</si>
  <si>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</si>
  <si>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</si>
  <si>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</si>
  <si>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</si>
  <si>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</si>
  <si>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</si>
  <si>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</si>
  <si>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</si>
  <si>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</si>
  <si>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</si>
  <si>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</si>
  <si>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</si>
  <si>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</si>
  <si>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</si>
  <si>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</si>
  <si>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</si>
  <si>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</si>
  <si>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</si>
  <si>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</si>
  <si>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</si>
  <si>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</si>
  <si>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</si>
  <si>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</si>
  <si>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</si>
  <si>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</si>
  <si>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</si>
  <si>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</si>
  <si>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</si>
  <si>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</si>
  <si>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</si>
  <si>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</si>
  <si>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</si>
  <si>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</si>
  <si>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</si>
  <si>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</si>
  <si>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</si>
  <si>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</si>
  <si>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</si>
  <si>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</si>
  <si>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</si>
  <si>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</si>
  <si>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</si>
  <si>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</si>
  <si>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</si>
  <si>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</si>
  <si>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</si>
  <si>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</si>
  <si>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</si>
  <si>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</si>
  <si>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</si>
  <si>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</si>
  <si>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</si>
  <si>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</si>
  <si>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</si>
  <si>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</si>
  <si>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</si>
  <si>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</si>
  <si>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</si>
  <si>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</si>
  <si>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</si>
  <si>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</si>
  <si>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</si>
  <si>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</si>
  <si>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</si>
  <si>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</si>
  <si>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</si>
  <si>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</si>
  <si>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</si>
  <si>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</si>
  <si>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</si>
  <si>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</si>
  <si>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</si>
  <si>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</si>
  <si>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</si>
  <si>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</si>
  <si>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</si>
  <si>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</si>
  <si>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</si>
  <si>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</si>
  <si>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</si>
  <si>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</si>
  <si>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</si>
  <si>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</si>
  <si>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</si>
  <si>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</si>
  <si>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</si>
  <si>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</si>
  <si>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</si>
  <si>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</si>
  <si>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</si>
  <si>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</si>
  <si>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</si>
  <si>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</si>
  <si>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</si>
  <si>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</si>
  <si>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</si>
  <si>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</si>
  <si>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</si>
  <si>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</si>
  <si>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</si>
  <si>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</si>
  <si>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</si>
  <si>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</si>
  <si>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</si>
  <si>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</si>
  <si>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</si>
  <si>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</si>
  <si>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</si>
  <si>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</si>
  <si>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</si>
  <si>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</si>
  <si>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</si>
  <si>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</si>
  <si>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</si>
  <si>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</si>
  <si>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</si>
  <si>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</si>
  <si>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</si>
  <si>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</si>
  <si>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</si>
  <si>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</si>
  <si>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</si>
  <si>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</si>
  <si>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</si>
  <si>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</si>
  <si>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</si>
  <si>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</si>
  <si>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</si>
  <si>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</si>
  <si>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</si>
  <si>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</si>
  <si>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</si>
  <si>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</si>
  <si>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</si>
  <si>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</si>
  <si>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</si>
  <si>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</si>
  <si>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</si>
  <si>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</si>
  <si>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</si>
  <si>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</si>
  <si>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</si>
  <si>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</si>
  <si>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</si>
  <si>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</si>
  <si>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</si>
  <si>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</si>
  <si>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</si>
  <si>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</si>
  <si>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</si>
  <si>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</si>
  <si>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</si>
  <si>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</si>
  <si>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</si>
  <si>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</si>
  <si>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</si>
  <si>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</si>
  <si>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</si>
  <si>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</si>
  <si>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</si>
  <si>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</si>
  <si>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</si>
  <si>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</si>
  <si>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</si>
  <si>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</si>
  <si>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</si>
  <si>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</si>
  <si>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</si>
  <si>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</si>
  <si>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</si>
  <si>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</si>
  <si>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</si>
  <si>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</si>
  <si>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</si>
  <si>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</si>
  <si>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</si>
  <si>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</si>
  <si>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</si>
  <si>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</si>
  <si>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</si>
  <si>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</si>
  <si>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</si>
  <si>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</si>
  <si>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</si>
  <si>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</si>
  <si>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</si>
  <si>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</si>
  <si>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</si>
  <si>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</si>
  <si>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</si>
  <si>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</si>
  <si>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</si>
  <si>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</si>
  <si>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</si>
  <si>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</si>
  <si>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</si>
  <si>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</si>
  <si>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</si>
  <si>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</si>
  <si>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</si>
  <si>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</si>
  <si>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</si>
  <si>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</si>
  <si>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</si>
  <si>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</si>
  <si>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</si>
  <si>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</si>
  <si>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</si>
  <si>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</si>
  <si>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</si>
  <si>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</si>
  <si>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</si>
  <si>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</si>
  <si>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</si>
  <si>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</si>
  <si>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</si>
  <si>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</si>
  <si>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</si>
  <si>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</si>
  <si>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</si>
  <si>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</si>
  <si>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</si>
  <si>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</si>
  <si>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</si>
  <si>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</si>
  <si>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</si>
  <si>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</si>
  <si>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</si>
  <si>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</si>
  <si>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</si>
  <si>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</si>
  <si>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</si>
  <si>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</si>
  <si>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</si>
  <si>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</si>
  <si>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</si>
  <si>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</si>
  <si>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</si>
  <si>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</si>
  <si>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</si>
  <si>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</si>
  <si>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</si>
  <si>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</si>
  <si>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</si>
  <si>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</si>
  <si>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</si>
  <si>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</si>
  <si>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</si>
  <si>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</si>
  <si>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</si>
  <si>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</si>
  <si>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</si>
  <si>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</si>
  <si>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</si>
  <si>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</si>
  <si>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</si>
  <si>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</si>
  <si>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</si>
  <si>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</si>
  <si>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</si>
  <si>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</si>
  <si>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</si>
  <si>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</si>
  <si>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</si>
  <si>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</si>
  <si>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</si>
  <si>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</si>
  <si>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</si>
  <si>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</si>
  <si>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</si>
  <si>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</si>
  <si>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</si>
  <si>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</si>
  <si>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</si>
  <si>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</si>
  <si>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</si>
  <si>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</si>
  <si>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</si>
  <si>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</si>
  <si>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</si>
  <si>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</si>
  <si>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</si>
  <si>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</si>
  <si>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</si>
  <si>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</si>
  <si>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</si>
  <si>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</si>
  <si>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</si>
  <si>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</si>
  <si>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</si>
  <si>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</si>
  <si>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</si>
  <si>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</si>
  <si>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</si>
  <si>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</si>
  <si>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</si>
  <si>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</si>
  <si>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</si>
  <si>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</si>
  <si>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</si>
  <si>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</si>
  <si>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</si>
  <si>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</si>
  <si>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</si>
  <si>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</si>
  <si>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</si>
  <si>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</si>
  <si>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</si>
  <si>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</si>
  <si>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</si>
  <si>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</si>
  <si>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</si>
  <si>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</si>
  <si>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</si>
  <si>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</si>
  <si>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</si>
  <si>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</si>
  <si>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</si>
  <si>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</si>
  <si>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</si>
  <si>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</si>
  <si>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</si>
  <si>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</si>
  <si>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</si>
  <si>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</si>
  <si>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</si>
  <si>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</si>
  <si>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</si>
  <si>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</si>
  <si>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</si>
  <si>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</si>
  <si>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</si>
  <si>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</si>
  <si>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</si>
  <si>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</si>
  <si>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</si>
  <si>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</si>
  <si>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</si>
  <si>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</si>
  <si>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</si>
  <si>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</si>
  <si>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</si>
  <si>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</si>
  <si>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</si>
  <si>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</si>
  <si>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</si>
  <si>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</si>
  <si>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</si>
  <si>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</si>
  <si>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</si>
  <si>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</si>
  <si>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</si>
  <si>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</si>
  <si>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</si>
  <si>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</si>
  <si>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</si>
  <si>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</si>
  <si>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</si>
  <si>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</si>
  <si>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</si>
  <si>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</si>
  <si>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</si>
  <si>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</si>
  <si>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</si>
  <si>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</si>
  <si>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</si>
  <si>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</si>
  <si>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</si>
  <si>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</si>
  <si>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</si>
  <si>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</si>
  <si>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</si>
  <si>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</si>
  <si>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</si>
  <si>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</si>
  <si>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</si>
  <si>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</si>
  <si>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</si>
  <si>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</si>
  <si>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</si>
  <si>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</si>
  <si>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</si>
  <si>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</si>
  <si>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</si>
  <si>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</si>
  <si>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</si>
  <si>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</si>
  <si>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</si>
  <si>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</si>
  <si>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</si>
  <si>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</si>
  <si>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</si>
  <si>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</si>
  <si>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</si>
  <si>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</si>
  <si>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</si>
  <si>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</si>
  <si>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</si>
  <si>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</si>
  <si>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</si>
  <si>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</si>
  <si>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</si>
  <si>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</si>
  <si>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</si>
  <si>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</si>
  <si>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</si>
  <si>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</si>
  <si>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</si>
  <si>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</si>
  <si>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</si>
  <si>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</si>
  <si>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</si>
  <si>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</si>
  <si>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</si>
  <si>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</si>
  <si>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</si>
  <si>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</si>
  <si>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</si>
  <si>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</si>
  <si>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</si>
  <si>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</si>
  <si>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</si>
  <si>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</si>
  <si>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</si>
  <si>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</si>
  <si>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</si>
  <si>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</si>
  <si>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</si>
  <si>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</si>
  <si>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</si>
  <si>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</si>
  <si>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</si>
  <si>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</si>
  <si>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</si>
  <si>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</si>
  <si>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</si>
  <si>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</si>
  <si>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</si>
  <si>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</si>
  <si>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</si>
  <si>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</si>
  <si>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</si>
  <si>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</si>
  <si>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</si>
  <si>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</si>
  <si>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</si>
  <si>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</si>
  <si>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</si>
  <si>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</si>
  <si>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</si>
  <si>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</si>
  <si>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</si>
  <si>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</si>
  <si>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</si>
  <si>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</si>
  <si>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</si>
  <si>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</si>
  <si>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</si>
  <si>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</si>
  <si>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</si>
  <si>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</si>
  <si>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</si>
  <si>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</si>
  <si>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</si>
  <si>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</si>
  <si>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</si>
  <si>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</si>
  <si>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</si>
  <si>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</si>
  <si>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</si>
  <si>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</si>
  <si>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</si>
  <si>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</si>
  <si>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</si>
  <si>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</si>
  <si>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</si>
  <si>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</si>
  <si>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</si>
  <si>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</si>
  <si>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</si>
  <si>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</si>
  <si>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</si>
  <si>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</si>
  <si>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</si>
  <si>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</si>
  <si>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</si>
  <si>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</si>
  <si>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</si>
  <si>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</si>
  <si>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</si>
  <si>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</si>
  <si>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</si>
  <si>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</si>
  <si>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</si>
  <si>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</si>
  <si>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</si>
  <si>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</si>
  <si>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</si>
  <si>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</si>
  <si>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</si>
  <si>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</si>
  <si>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</si>
  <si>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</si>
  <si>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</si>
  <si>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</si>
  <si>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</si>
  <si>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</si>
  <si>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</si>
  <si>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</si>
  <si>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</si>
  <si>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</si>
  <si>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</si>
  <si>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</si>
  <si>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</si>
  <si>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</si>
  <si>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</si>
  <si>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</si>
  <si>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</si>
  <si>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</si>
  <si>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</si>
  <si>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</si>
  <si>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</si>
  <si>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</si>
  <si>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</si>
  <si>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</si>
  <si>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</si>
  <si>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</si>
  <si>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</si>
  <si>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</si>
  <si>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</si>
  <si>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</si>
  <si>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</si>
  <si>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</si>
  <si>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</si>
  <si>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</si>
  <si>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</si>
  <si>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</si>
  <si>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</si>
  <si>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</si>
  <si>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</si>
  <si>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</si>
  <si>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</si>
  <si>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</si>
  <si>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</si>
  <si>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</si>
  <si>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</si>
  <si>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</si>
  <si>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</si>
  <si>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</si>
  <si>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</si>
  <si>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</si>
  <si>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</si>
  <si>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</si>
  <si>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</si>
  <si>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</si>
  <si>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</si>
  <si>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</si>
  <si>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</si>
  <si>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</si>
  <si>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</si>
  <si>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</si>
  <si>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</si>
  <si>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</si>
  <si>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</si>
  <si>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</si>
  <si>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</si>
  <si>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</si>
  <si>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</si>
  <si>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</si>
  <si>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</si>
  <si>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</si>
  <si>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</si>
  <si>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</si>
  <si>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</si>
  <si>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</si>
  <si>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</si>
  <si>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</si>
  <si>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</si>
  <si>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</si>
  <si>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</si>
  <si>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</si>
  <si>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</si>
  <si>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</si>
  <si>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</si>
  <si>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</si>
  <si>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</si>
  <si>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</si>
  <si>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</si>
  <si>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</si>
  <si>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</si>
  <si>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</si>
  <si>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</si>
  <si>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</si>
  <si>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</si>
  <si>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</si>
  <si>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</si>
  <si>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</si>
  <si>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</si>
  <si>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</si>
  <si>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</si>
  <si>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</si>
  <si>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</si>
  <si>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</si>
  <si>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</si>
  <si>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</si>
  <si>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</si>
  <si>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</si>
  <si>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</si>
  <si>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</si>
  <si>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</si>
  <si>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</si>
  <si>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</si>
  <si>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</si>
  <si>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</si>
  <si>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</si>
  <si>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</si>
  <si>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</si>
  <si>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</si>
  <si>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</si>
  <si>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</si>
  <si>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</si>
  <si>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</si>
  <si>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</si>
  <si>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</si>
  <si>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</si>
  <si>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</si>
  <si>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</si>
  <si>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</si>
  <si>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</si>
  <si>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</si>
  <si>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</si>
  <si>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</si>
  <si>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</si>
  <si>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</si>
  <si>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</si>
  <si>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</si>
  <si>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</si>
  <si>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</si>
  <si>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</si>
  <si>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</si>
  <si>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</si>
  <si>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</si>
  <si>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</si>
  <si>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</si>
  <si>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</si>
  <si>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</si>
  <si>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</si>
  <si>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</si>
  <si>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</si>
  <si>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</si>
  <si>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</si>
  <si>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</si>
  <si>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</si>
  <si>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</si>
  <si>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</si>
  <si>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</si>
  <si>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</si>
  <si>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</si>
  <si>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</si>
  <si>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</si>
  <si>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</si>
  <si>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</si>
  <si>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</si>
  <si>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</si>
  <si>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</si>
  <si>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</si>
  <si>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</si>
  <si>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</si>
  <si>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</si>
  <si>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</si>
  <si>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</si>
  <si>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</si>
  <si>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</si>
  <si>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</si>
  <si>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</si>
  <si>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</si>
  <si>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</si>
  <si>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</si>
  <si>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</si>
  <si>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</si>
  <si>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</si>
  <si>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</si>
  <si>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</si>
  <si>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</si>
  <si>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</si>
  <si>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</si>
  <si>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</si>
  <si>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</si>
  <si>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</si>
  <si>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</si>
  <si>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</si>
  <si>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</si>
  <si>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</si>
  <si>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</si>
  <si>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</si>
  <si>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</si>
  <si>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</si>
  <si>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</si>
  <si>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</si>
  <si>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</si>
  <si>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</si>
  <si>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</si>
  <si>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</si>
  <si>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</si>
  <si>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</si>
  <si>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</si>
  <si>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</si>
  <si>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</si>
  <si>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</si>
  <si>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</si>
  <si>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</si>
  <si>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</si>
  <si>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</si>
  <si>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</si>
  <si>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</si>
  <si>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</si>
  <si>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</si>
  <si>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</si>
  <si>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</si>
  <si>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</si>
  <si>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</si>
  <si>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</si>
  <si>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</si>
  <si>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</si>
  <si>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</si>
  <si>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</si>
  <si>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</si>
  <si>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</si>
  <si>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</si>
  <si>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</si>
  <si>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</si>
  <si>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</si>
  <si>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</si>
  <si>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</si>
  <si>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</si>
  <si>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</si>
  <si>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</si>
  <si>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</si>
  <si>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</si>
  <si>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</si>
  <si>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</si>
  <si>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</si>
  <si>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</si>
  <si>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</si>
  <si>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</si>
  <si>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</si>
  <si>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</si>
  <si>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</si>
  <si>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</si>
  <si>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</si>
  <si>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</si>
  <si>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</si>
  <si>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</si>
  <si>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</si>
  <si>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</si>
  <si>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</si>
  <si>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</si>
  <si>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</si>
  <si>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</si>
  <si>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</si>
  <si>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</si>
  <si>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</si>
  <si>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</si>
  <si>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</si>
  <si>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</si>
  <si>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</si>
  <si>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</si>
  <si>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</si>
  <si>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</si>
  <si>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</si>
  <si>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</si>
  <si>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</si>
  <si>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</si>
  <si>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</si>
  <si>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</si>
  <si>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</si>
  <si>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</si>
  <si>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</si>
  <si>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</si>
  <si>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</si>
  <si>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</si>
  <si>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</si>
  <si>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</si>
  <si>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</si>
  <si>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</si>
  <si>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</si>
  <si>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</si>
  <si>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</si>
  <si>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</si>
  <si>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</si>
  <si>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</si>
  <si>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</si>
  <si>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</si>
  <si>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</si>
  <si>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</si>
  <si>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</si>
  <si>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</si>
  <si>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</si>
  <si>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</si>
  <si>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</si>
  <si>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</si>
  <si>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</si>
  <si>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</si>
  <si>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</si>
  <si>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</si>
  <si>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</si>
  <si>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</si>
  <si>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</si>
  <si>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</si>
  <si>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</si>
  <si>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</si>
  <si>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</si>
  <si>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</si>
  <si>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</si>
  <si>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</si>
  <si>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</si>
  <si>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</si>
  <si>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</si>
  <si>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</si>
  <si>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</si>
  <si>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</si>
  <si>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</si>
  <si>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</si>
  <si>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</si>
  <si>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</si>
  <si>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</si>
  <si>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</si>
  <si>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</si>
  <si>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</si>
  <si>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</si>
  <si>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</si>
  <si>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</si>
  <si>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</si>
  <si>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</si>
  <si>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</si>
  <si>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</si>
  <si>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</si>
  <si>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</si>
  <si>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</si>
  <si>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</si>
  <si>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</si>
  <si>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</si>
  <si>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</si>
  <si>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</si>
  <si>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</si>
  <si>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</si>
  <si>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</si>
  <si>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</si>
  <si>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</si>
  <si>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</si>
  <si>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</si>
  <si>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</si>
  <si>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</si>
  <si>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</si>
  <si>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</si>
  <si>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</si>
  <si>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</si>
  <si>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</si>
  <si>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</si>
  <si>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</si>
  <si>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</si>
  <si>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</si>
  <si>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</si>
  <si>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</si>
  <si>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</si>
  <si>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</si>
  <si>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</si>
  <si>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</si>
  <si>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</si>
  <si>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</si>
  <si>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</si>
  <si>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</si>
  <si>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</si>
  <si>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</si>
  <si>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</si>
  <si>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</si>
  <si>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</si>
  <si>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</si>
  <si>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</si>
  <si>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</si>
  <si>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</si>
  <si>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</si>
  <si>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</si>
  <si>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</si>
  <si>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</si>
  <si>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</si>
  <si>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</si>
  <si>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</si>
  <si>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</si>
  <si>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</si>
  <si>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</si>
  <si>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</si>
  <si>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</si>
  <si>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</si>
  <si>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</si>
  <si>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</si>
  <si>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</si>
  <si>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</si>
  <si>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</si>
  <si>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</si>
  <si>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</si>
  <si>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</si>
  <si>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</si>
  <si>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</si>
  <si>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</si>
  <si>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</si>
  <si>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</si>
  <si>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</si>
  <si>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</si>
  <si>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</si>
  <si>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</si>
  <si>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</si>
  <si>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</si>
  <si>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</si>
  <si>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</si>
  <si>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</si>
  <si>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</si>
  <si>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</si>
  <si>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</si>
  <si>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</si>
  <si>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</si>
  <si>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</si>
  <si>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</si>
  <si>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</si>
  <si>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</si>
  <si>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</si>
  <si>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</si>
  <si>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</si>
  <si>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</si>
  <si>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</si>
  <si>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</si>
  <si>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</si>
  <si>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</si>
  <si>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</si>
  <si>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</si>
  <si>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</si>
  <si>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</si>
  <si>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</si>
  <si>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</si>
  <si>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</si>
  <si>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</si>
  <si>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</si>
  <si>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</si>
  <si>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</si>
  <si>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</si>
  <si>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</si>
  <si>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</si>
  <si>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</si>
  <si>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</si>
  <si>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</si>
  <si>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</si>
  <si>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</si>
  <si>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</si>
  <si>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</si>
  <si>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</si>
  <si>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</si>
  <si>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</si>
  <si>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</si>
  <si>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</si>
  <si>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</si>
  <si>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</si>
  <si>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</si>
  <si>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</si>
  <si>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</si>
  <si>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</si>
  <si>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</si>
  <si>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</si>
  <si>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</si>
  <si>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</si>
  <si>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</si>
  <si>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</si>
  <si>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</si>
  <si>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</si>
  <si>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</si>
  <si>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</si>
  <si>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</si>
  <si>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</si>
  <si>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</si>
  <si>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</si>
  <si>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</si>
  <si>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</si>
  <si>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</si>
  <si>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</si>
  <si>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</si>
  <si>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</si>
  <si>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</si>
  <si>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</si>
  <si>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</si>
  <si>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</si>
  <si>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</si>
  <si>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</si>
  <si>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</si>
  <si>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</si>
  <si>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</si>
  <si>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</si>
  <si>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</si>
  <si>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</si>
  <si>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</si>
  <si>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</si>
  <si>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</si>
  <si>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</si>
  <si>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</si>
  <si>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</si>
  <si>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</si>
  <si>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</si>
  <si>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</si>
  <si>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</si>
  <si>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</si>
  <si>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</si>
  <si>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</si>
  <si>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</si>
  <si>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</si>
  <si>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</si>
  <si>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</si>
  <si>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</si>
  <si>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</si>
  <si>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</si>
  <si>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</si>
  <si>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</si>
  <si>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</si>
  <si>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</si>
  <si>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</si>
  <si>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</si>
  <si>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</si>
  <si>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</si>
  <si>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</si>
  <si>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</si>
  <si>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</si>
  <si>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</si>
  <si>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</si>
  <si>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</si>
  <si>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</si>
  <si>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</si>
  <si>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</si>
  <si>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</si>
  <si>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</si>
  <si>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</si>
  <si>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</si>
  <si>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</si>
  <si>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</si>
  <si>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</si>
  <si>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</si>
  <si>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</si>
  <si>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</si>
  <si>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</si>
  <si>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</si>
  <si>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</si>
  <si>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</si>
  <si>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</si>
  <si>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</si>
  <si>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</si>
  <si>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</si>
  <si>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</si>
  <si>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</si>
  <si>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</si>
  <si>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</si>
  <si>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</si>
  <si>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</si>
  <si>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</si>
  <si>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</si>
  <si>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</si>
  <si>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</si>
  <si>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</si>
  <si>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</si>
  <si>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</si>
  <si>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</si>
  <si>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</si>
  <si>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</si>
  <si>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</si>
  <si>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</si>
  <si>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</si>
  <si>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</si>
  <si>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</si>
  <si>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</si>
  <si>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</si>
  <si>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</si>
  <si>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</si>
  <si>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</si>
  <si>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</si>
  <si>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</si>
  <si>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</si>
  <si>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</si>
  <si>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</si>
  <si>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</si>
  <si>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</si>
  <si>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</si>
  <si>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</si>
  <si>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</si>
  <si>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</si>
  <si>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</si>
  <si>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</si>
  <si>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</si>
  <si>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</si>
  <si>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</si>
  <si>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</si>
  <si>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</si>
  <si>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</si>
  <si>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</si>
  <si>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</si>
  <si>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</si>
  <si>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</si>
  <si>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</si>
  <si>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</si>
  <si>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</si>
  <si>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</si>
  <si>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</si>
  <si>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</si>
  <si>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</si>
  <si>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</si>
  <si>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</si>
  <si>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</si>
  <si>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</si>
  <si>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</si>
  <si>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</si>
  <si>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</si>
  <si>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</si>
  <si>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</si>
  <si>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</si>
  <si>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</si>
  <si>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</si>
  <si>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</si>
  <si>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</si>
  <si>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</si>
  <si>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</si>
  <si>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</si>
  <si>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</si>
  <si>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</si>
  <si>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</si>
  <si>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</si>
  <si>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</si>
  <si>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</si>
  <si>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</si>
  <si>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</si>
  <si>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</si>
  <si>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</si>
  <si>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</si>
  <si>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</si>
  <si>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</si>
  <si>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</si>
  <si>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</si>
  <si>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</si>
  <si>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</si>
  <si>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</si>
  <si>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</si>
  <si>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</si>
  <si>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</si>
  <si>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</si>
  <si>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</si>
  <si>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</si>
  <si>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</si>
  <si>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</si>
  <si>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</si>
  <si>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</si>
  <si>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</si>
  <si>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</si>
  <si>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</si>
  <si>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</si>
  <si>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</si>
  <si>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</si>
  <si>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</si>
  <si>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</si>
  <si>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</si>
  <si>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</si>
  <si>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</si>
  <si>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</si>
  <si>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</si>
  <si>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</si>
  <si>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</si>
  <si>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</si>
  <si>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</si>
  <si>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</si>
  <si>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</si>
  <si>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</si>
  <si>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</si>
  <si>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</si>
  <si>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</si>
  <si>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</si>
  <si>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</si>
  <si>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</si>
  <si>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</si>
  <si>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</si>
  <si>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</si>
  <si>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</si>
  <si>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</si>
  <si>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</si>
  <si>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</si>
  <si>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</si>
  <si>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</si>
  <si>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</si>
  <si>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</si>
  <si>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</si>
  <si>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</si>
  <si>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</si>
  <si>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</si>
  <si>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</si>
  <si>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</si>
  <si>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</si>
  <si>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</si>
  <si>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</si>
  <si>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</si>
  <si>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</si>
  <si>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</si>
  <si>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</si>
  <si>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</si>
  <si>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</si>
  <si>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</si>
  <si>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</si>
  <si>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</si>
  <si>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</si>
  <si>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</si>
  <si>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</si>
  <si>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</si>
  <si>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</si>
  <si>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</si>
  <si>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</si>
  <si>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</si>
  <si>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</si>
  <si>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</si>
  <si>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</si>
  <si>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</si>
  <si>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</si>
  <si>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</si>
  <si>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</si>
  <si>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</si>
  <si>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</si>
  <si>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</si>
  <si>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</si>
  <si>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</si>
  <si>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</si>
  <si>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</si>
  <si>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</si>
  <si>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</si>
  <si>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</si>
  <si>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</si>
  <si>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</si>
  <si>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</si>
  <si>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</si>
  <si>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</si>
  <si>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</si>
  <si>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</si>
  <si>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</si>
  <si>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</si>
  <si>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</si>
  <si>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</si>
  <si>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</si>
  <si>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</si>
  <si>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</si>
  <si>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</si>
  <si>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</si>
  <si>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</si>
  <si>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</si>
  <si>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</si>
  <si>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</si>
  <si>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</si>
  <si>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</si>
  <si>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</si>
  <si>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</si>
  <si>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</si>
  <si>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</si>
  <si>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</si>
  <si>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</si>
  <si>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</si>
  <si>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</si>
  <si>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</si>
  <si>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</si>
  <si>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</si>
  <si>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</si>
  <si>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</si>
  <si>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</si>
  <si>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</si>
  <si>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</si>
  <si>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</si>
  <si>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</si>
  <si>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</si>
  <si>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</si>
  <si>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</si>
  <si>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</si>
  <si>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</si>
  <si>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</si>
  <si>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</si>
  <si>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</si>
  <si>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</si>
  <si>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</si>
  <si>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</si>
  <si>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</si>
  <si>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</si>
  <si>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</si>
  <si>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</si>
  <si>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</si>
  <si>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</si>
  <si>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</si>
  <si>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</si>
  <si>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</si>
  <si>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</si>
  <si>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</si>
  <si>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</si>
  <si>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</si>
  <si>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</si>
  <si>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</si>
  <si>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</si>
  <si>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</si>
  <si>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</si>
  <si>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</si>
  <si>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</si>
  <si>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</si>
  <si>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</si>
  <si>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</si>
  <si>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</si>
  <si>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</si>
  <si>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</si>
  <si>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</si>
  <si>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</si>
  <si>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</si>
  <si>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</si>
  <si>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</si>
  <si>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</si>
  <si>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</si>
  <si>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</si>
  <si>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</si>
  <si>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</si>
  <si>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</si>
  <si>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</si>
  <si>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</si>
  <si>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</si>
  <si>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</si>
  <si>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</si>
  <si>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</si>
  <si>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</si>
  <si>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</si>
  <si>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</si>
  <si>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</si>
  <si>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</si>
  <si>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</si>
  <si>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</si>
  <si>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</si>
  <si>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</si>
  <si>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</si>
  <si>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</si>
  <si>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</si>
  <si>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</si>
  <si>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</si>
  <si>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</si>
  <si>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</si>
  <si>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</si>
  <si>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</si>
  <si>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</si>
  <si>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</si>
  <si>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</si>
  <si>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</si>
  <si>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</si>
  <si>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</si>
  <si>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</si>
  <si>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</si>
  <si>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</si>
  <si>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</si>
  <si>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</si>
  <si>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</si>
  <si>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</si>
  <si>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</si>
  <si>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</si>
  <si>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</si>
  <si>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</si>
  <si>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</si>
  <si>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</si>
  <si>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</si>
  <si>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</si>
  <si>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</si>
  <si>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</si>
  <si>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</si>
  <si>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</si>
  <si>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</si>
  <si>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</si>
  <si>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</si>
  <si>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</si>
  <si>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</si>
  <si>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</si>
  <si>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</si>
  <si>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</si>
  <si>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</si>
  <si>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</si>
  <si>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</si>
  <si>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</si>
  <si>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</si>
  <si>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</si>
  <si>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</si>
  <si>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</si>
  <si>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</si>
  <si>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</si>
  <si>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</si>
  <si>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</si>
  <si>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</si>
  <si>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</si>
  <si>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</si>
  <si>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</si>
  <si>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</si>
  <si>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</si>
  <si>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</si>
  <si>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</si>
  <si>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</si>
  <si>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</si>
  <si>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</si>
  <si>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</si>
  <si>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</si>
  <si>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</si>
  <si>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</si>
  <si>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</si>
  <si>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</si>
  <si>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</si>
  <si>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</si>
  <si>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</si>
  <si>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</si>
  <si>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</si>
  <si>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</si>
  <si>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</si>
  <si>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</si>
  <si>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</si>
  <si>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</si>
  <si>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</si>
  <si>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</si>
  <si>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</si>
  <si>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</si>
  <si>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</si>
  <si>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</si>
  <si>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</si>
  <si>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</si>
  <si>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</si>
  <si>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</si>
  <si>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</si>
  <si>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</si>
  <si>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</si>
  <si>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</si>
  <si>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</si>
  <si>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</si>
  <si>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</si>
  <si>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</si>
  <si>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</si>
  <si>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</si>
  <si>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</si>
  <si>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</si>
  <si>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</si>
  <si>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</si>
  <si>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</si>
  <si>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</si>
  <si>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</si>
  <si>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</si>
  <si>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</si>
  <si>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</si>
  <si>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</si>
  <si>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</si>
  <si>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</si>
  <si>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</si>
  <si>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</si>
  <si>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</si>
  <si>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</si>
  <si>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</si>
  <si>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</si>
  <si>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</si>
  <si>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</si>
  <si>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</si>
  <si>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</si>
  <si>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</si>
  <si>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</si>
  <si>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</si>
  <si>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</si>
  <si>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</si>
  <si>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</si>
  <si>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</si>
  <si>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</si>
  <si>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</si>
  <si>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</si>
  <si>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</si>
  <si>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</si>
  <si>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</si>
  <si>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</si>
  <si>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</si>
  <si>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</si>
  <si>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</si>
  <si>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</si>
  <si>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</si>
  <si>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</si>
  <si>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</si>
  <si>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</si>
  <si>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</si>
  <si>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</si>
  <si>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</si>
  <si>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</si>
  <si>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</si>
  <si>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</si>
  <si>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</si>
  <si>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</si>
  <si>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</si>
  <si>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</si>
  <si>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</si>
  <si>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</si>
  <si>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</si>
  <si>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</si>
  <si>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</si>
  <si>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</si>
  <si>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</si>
  <si>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</si>
  <si>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</si>
  <si>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</si>
  <si>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</si>
  <si>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</si>
  <si>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</si>
  <si>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</si>
  <si>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</si>
  <si>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</si>
  <si>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</si>
  <si>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</si>
  <si>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</si>
  <si>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</si>
  <si>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</si>
  <si>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</si>
  <si>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</si>
  <si>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</si>
  <si>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</si>
  <si>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</si>
  <si>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</si>
  <si>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</si>
  <si>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</si>
  <si>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</si>
  <si>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</si>
  <si>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</si>
  <si>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</si>
  <si>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</si>
  <si>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</si>
  <si>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</si>
  <si>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</si>
  <si>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</si>
  <si>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</si>
  <si>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</si>
  <si>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</si>
  <si>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</si>
  <si>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</si>
  <si>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</si>
  <si>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</si>
  <si>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</si>
  <si>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</si>
  <si>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</si>
  <si>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</si>
  <si>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</si>
  <si>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</si>
  <si>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</si>
  <si>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</si>
  <si>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</si>
  <si>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</si>
  <si>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</si>
  <si>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</si>
  <si>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</si>
  <si>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</si>
  <si>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</si>
  <si>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</si>
  <si>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</si>
  <si>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</si>
  <si>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</si>
  <si>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</si>
  <si>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</si>
  <si>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</si>
  <si>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</si>
  <si>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</si>
  <si>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</si>
  <si>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</si>
  <si>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</si>
  <si>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</si>
  <si>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</si>
  <si>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</si>
  <si>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</si>
  <si>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</si>
  <si>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</si>
  <si>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</si>
  <si>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</si>
  <si>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</si>
  <si>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</si>
  <si>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</si>
  <si>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</si>
  <si>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</si>
  <si>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</si>
  <si>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</si>
  <si>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</si>
  <si>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</si>
  <si>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</si>
  <si>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</si>
  <si>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</si>
  <si>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</si>
  <si>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</si>
  <si>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</si>
  <si>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</si>
  <si>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</si>
  <si>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</si>
  <si>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</si>
  <si>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</si>
  <si>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</si>
  <si>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</si>
  <si>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</si>
  <si>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</si>
  <si>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</si>
  <si>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</si>
  <si>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</si>
  <si>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</si>
  <si>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</si>
  <si>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</si>
  <si>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</si>
  <si>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</si>
  <si>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</si>
  <si>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</si>
  <si>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</si>
  <si>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</si>
  <si>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</si>
  <si>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</si>
  <si>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</si>
  <si>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</si>
  <si>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</si>
  <si>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</si>
  <si>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</si>
  <si>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</si>
  <si>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</si>
  <si>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</si>
  <si>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</si>
  <si>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</si>
  <si>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</si>
  <si>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</si>
  <si>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</si>
  <si>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</si>
  <si>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</si>
  <si>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</si>
  <si>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</si>
  <si>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</si>
  <si>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</si>
  <si>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</si>
  <si>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</si>
  <si>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</si>
  <si>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</si>
  <si>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</si>
  <si>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</si>
  <si>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</si>
  <si>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</si>
  <si>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</si>
  <si>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</si>
  <si>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</si>
  <si>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</si>
  <si>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</si>
  <si>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</si>
  <si>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</si>
  <si>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</si>
  <si>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</si>
  <si>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</si>
  <si>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</si>
  <si>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</si>
  <si>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</si>
  <si>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</si>
  <si>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</si>
  <si>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</si>
  <si>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</si>
  <si>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</si>
  <si>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</si>
  <si>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</si>
  <si>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</si>
  <si>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</si>
  <si>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</si>
  <si>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</si>
  <si>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</si>
  <si>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</si>
  <si>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</si>
  <si>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</si>
  <si>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</si>
  <si>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</si>
  <si>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</si>
  <si>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</si>
  <si>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</si>
  <si>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</si>
  <si>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</si>
  <si>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</si>
  <si>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</si>
  <si>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</si>
  <si>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</si>
  <si>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</si>
  <si>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</si>
  <si>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</si>
  <si>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</si>
  <si>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</si>
  <si>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</si>
  <si>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</si>
  <si>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</si>
  <si>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</si>
  <si>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</si>
  <si>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</si>
  <si>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</si>
  <si>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</si>
  <si>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</si>
  <si>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</si>
  <si>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</si>
  <si>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</si>
  <si>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</si>
  <si>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</si>
  <si>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</si>
  <si>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</si>
  <si>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</si>
  <si>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</si>
  <si>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</si>
  <si>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</si>
  <si>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</si>
  <si>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</si>
  <si>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</si>
  <si>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</si>
  <si>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</si>
  <si>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</si>
  <si>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</si>
  <si>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</si>
  <si>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</si>
  <si>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</si>
  <si>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</si>
  <si>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</si>
  <si>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</si>
  <si>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</si>
  <si>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</si>
  <si>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</si>
  <si>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</si>
  <si>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</si>
  <si>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</si>
  <si>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</si>
  <si>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</si>
  <si>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</si>
  <si>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</si>
  <si>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</si>
  <si>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</si>
  <si>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</si>
  <si>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</si>
  <si>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</si>
  <si>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</si>
  <si>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</si>
  <si>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</si>
  <si>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</si>
  <si>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</si>
  <si>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</si>
  <si>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</si>
  <si>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</si>
  <si>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</si>
  <si>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</si>
  <si>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</si>
  <si>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</si>
  <si>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</si>
  <si>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</si>
  <si>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</si>
  <si>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</si>
  <si>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</si>
  <si>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</si>
  <si>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</si>
  <si>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</si>
  <si>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</si>
  <si>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</si>
  <si>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</si>
  <si>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</si>
  <si>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</si>
  <si>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</si>
  <si>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</si>
  <si>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</si>
  <si>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</si>
  <si>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</si>
  <si>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</si>
  <si>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</si>
  <si>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</si>
  <si>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</si>
  <si>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</si>
  <si>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</si>
  <si>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</si>
  <si>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</si>
  <si>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</si>
  <si>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</si>
  <si>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</si>
  <si>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</si>
  <si>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</si>
  <si>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</si>
  <si>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</si>
  <si>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</si>
  <si>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</si>
  <si>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</si>
  <si>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</si>
  <si>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</si>
  <si>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</si>
  <si>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</si>
  <si>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</si>
  <si>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</si>
  <si>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</si>
  <si>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</si>
  <si>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</si>
  <si>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</si>
  <si>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</si>
  <si>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</si>
  <si>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</si>
  <si>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</si>
  <si>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</si>
  <si>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</si>
  <si>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</si>
  <si>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</si>
  <si>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</si>
  <si>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</si>
  <si>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</si>
  <si>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</si>
  <si>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</si>
  <si>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</si>
  <si>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</si>
  <si>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</si>
  <si>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</si>
  <si>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</si>
  <si>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</si>
  <si>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</si>
  <si>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</si>
  <si>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</si>
  <si>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</si>
  <si>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</si>
  <si>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</si>
  <si>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</si>
  <si>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</si>
  <si>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</si>
  <si>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</si>
  <si>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</si>
  <si>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</si>
  <si>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</si>
  <si>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</si>
  <si>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</si>
  <si>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</si>
  <si>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</si>
  <si>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</si>
  <si>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</si>
  <si>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</si>
  <si>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</si>
  <si>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</si>
  <si>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</si>
  <si>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</si>
  <si>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</si>
  <si>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</si>
  <si>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</si>
  <si>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</si>
  <si>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</si>
  <si>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</si>
  <si>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</si>
  <si>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</si>
  <si>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</si>
  <si>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</si>
  <si>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</si>
  <si>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</si>
  <si>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</si>
  <si>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</si>
  <si>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</si>
  <si>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</si>
  <si>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</si>
  <si>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</si>
  <si>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</si>
  <si>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</si>
  <si>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</si>
  <si>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</si>
  <si>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</si>
  <si>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</si>
  <si>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</si>
  <si>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</si>
  <si>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</si>
  <si>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</si>
  <si>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</si>
  <si>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</si>
  <si>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</si>
  <si>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</si>
  <si>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</si>
  <si>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</si>
  <si>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</si>
  <si>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</si>
  <si>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</si>
  <si>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</si>
  <si>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</si>
  <si>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</si>
  <si>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</si>
  <si>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</si>
  <si>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</si>
  <si>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</si>
  <si>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</si>
  <si>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</si>
  <si>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</si>
  <si>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</si>
  <si>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</si>
  <si>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</si>
  <si>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</si>
  <si>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</si>
  <si>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</si>
  <si>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</si>
  <si>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</si>
  <si>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</si>
  <si>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</si>
  <si>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</si>
  <si>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</si>
  <si>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</si>
  <si>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</si>
  <si>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</si>
  <si>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</si>
  <si>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</si>
  <si>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</si>
  <si>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</si>
  <si>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</si>
  <si>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</si>
  <si>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</si>
  <si>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</si>
  <si>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</si>
  <si>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</si>
  <si>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</si>
  <si>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</si>
  <si>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</si>
  <si>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</si>
  <si>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</si>
  <si>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</si>
  <si>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</si>
  <si>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</si>
  <si>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</si>
  <si>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</si>
  <si>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</si>
  <si>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</si>
  <si>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</si>
  <si>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</si>
  <si>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</si>
  <si>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</si>
  <si>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</si>
  <si>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</si>
  <si>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</si>
  <si>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</si>
  <si>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</si>
  <si>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</si>
  <si>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</si>
  <si>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</si>
  <si>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</si>
  <si>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</si>
  <si>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</si>
  <si>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</si>
  <si>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</si>
  <si>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</si>
  <si>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</si>
  <si>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</si>
  <si>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</si>
  <si>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</si>
  <si>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</si>
  <si>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</si>
  <si>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</si>
  <si>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</si>
  <si>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</si>
  <si>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</si>
  <si>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</si>
  <si>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</si>
  <si>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</si>
  <si>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</si>
  <si>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</si>
  <si>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</si>
  <si>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</si>
  <si>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</si>
  <si>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</si>
  <si>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</si>
  <si>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</si>
  <si>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</si>
  <si>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</si>
  <si>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</si>
  <si>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</si>
  <si>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</si>
  <si>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</si>
  <si>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</si>
  <si>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</si>
  <si>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</si>
  <si>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</si>
  <si>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</si>
  <si>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</si>
  <si>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</si>
  <si>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</si>
  <si>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</si>
  <si>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</si>
  <si>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</si>
  <si>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</si>
  <si>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</si>
  <si>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</si>
  <si>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</si>
  <si>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</si>
  <si>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</si>
  <si>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</si>
  <si>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</si>
  <si>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</si>
  <si>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</si>
  <si>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</si>
  <si>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</si>
  <si>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</si>
  <si>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</si>
  <si>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</si>
  <si>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</si>
  <si>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</si>
  <si>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</si>
  <si>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</si>
  <si>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</si>
  <si>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</si>
  <si>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</si>
  <si>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</si>
  <si>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</si>
  <si>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</si>
  <si>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</si>
  <si>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</si>
  <si>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</si>
  <si>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</si>
  <si>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</si>
  <si>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</si>
  <si>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</si>
  <si>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</si>
  <si>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</si>
  <si>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</si>
  <si>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</si>
  <si>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</si>
  <si>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</si>
  <si>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</si>
  <si>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</si>
  <si>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</si>
  <si>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</si>
  <si>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</si>
  <si>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</si>
  <si>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</si>
  <si>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</si>
  <si>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</si>
  <si>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</si>
  <si>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</si>
  <si>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</si>
  <si>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</si>
  <si>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</si>
  <si>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</si>
  <si>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</si>
  <si>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</si>
  <si>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</si>
  <si>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</si>
  <si>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</si>
  <si>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</si>
  <si>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</si>
  <si>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</si>
  <si>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</si>
  <si>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</si>
  <si>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</si>
  <si>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</si>
  <si>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</si>
  <si>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</si>
  <si>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</si>
  <si>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</si>
  <si>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</si>
  <si>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</si>
  <si>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</si>
  <si>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</si>
  <si>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</si>
  <si>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</si>
  <si>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</si>
  <si>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</si>
  <si>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</si>
  <si>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</si>
  <si>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</si>
  <si>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</si>
  <si>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</si>
  <si>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</si>
  <si>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</si>
  <si>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</si>
  <si>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</si>
  <si>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</si>
  <si>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</si>
  <si>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</si>
  <si>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</si>
  <si>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</si>
  <si>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</si>
  <si>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</si>
  <si>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</si>
  <si>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</si>
  <si>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</si>
  <si>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</si>
  <si>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</si>
  <si>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</si>
  <si>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</si>
  <si>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</si>
  <si>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</si>
  <si>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</si>
  <si>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</si>
  <si>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</si>
  <si>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</si>
  <si>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</si>
  <si>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</si>
  <si>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</si>
  <si>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</si>
  <si>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</si>
  <si>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</si>
  <si>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</si>
  <si>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</si>
  <si>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</si>
  <si>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</si>
  <si>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</si>
  <si>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</si>
  <si>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</si>
  <si>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</si>
  <si>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</si>
  <si>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</si>
  <si>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</si>
  <si>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</si>
  <si>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</si>
  <si>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</si>
  <si>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</si>
  <si>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</si>
  <si>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</si>
  <si>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</si>
  <si>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</si>
  <si>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</si>
  <si>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</si>
  <si>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</si>
  <si>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</si>
  <si>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</si>
  <si>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</si>
  <si>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</si>
  <si>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</si>
  <si>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</si>
  <si>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</si>
  <si>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</si>
  <si>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</si>
  <si>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</si>
  <si>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</si>
  <si>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</si>
  <si>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</si>
  <si>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</si>
  <si>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</si>
  <si>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</si>
  <si>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</si>
  <si>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</si>
  <si>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</si>
  <si>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</si>
  <si>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</si>
  <si>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</si>
  <si>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</si>
  <si>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</si>
  <si>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</si>
  <si>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</si>
  <si>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</si>
  <si>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</si>
  <si>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</si>
  <si>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</si>
  <si>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</si>
  <si>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</si>
  <si>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</si>
  <si>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</si>
  <si>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</si>
  <si>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</si>
  <si>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</si>
  <si>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</si>
  <si>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</si>
  <si>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</si>
  <si>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</si>
  <si>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</si>
  <si>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</si>
  <si>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</si>
  <si>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</si>
  <si>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</si>
  <si>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</si>
  <si>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</si>
  <si>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</si>
  <si>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</si>
  <si>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</si>
  <si>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</si>
  <si>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</si>
  <si>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</si>
  <si>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</si>
  <si>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</si>
  <si>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</si>
  <si>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</si>
  <si>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</si>
  <si>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</si>
  <si>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</si>
  <si>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</si>
  <si>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</si>
  <si>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</si>
  <si>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</si>
  <si>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</si>
  <si>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</si>
  <si>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</si>
  <si>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</si>
  <si>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</si>
  <si>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</si>
  <si>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</si>
  <si>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</si>
  <si>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</si>
  <si>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</si>
  <si>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</si>
  <si>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</si>
  <si>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</si>
  <si>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</si>
  <si>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</si>
  <si>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</si>
  <si>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</si>
  <si>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</si>
  <si>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</si>
  <si>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</si>
  <si>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</si>
  <si>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</si>
  <si>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</si>
  <si>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</si>
  <si>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</si>
  <si>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</si>
  <si>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</si>
  <si>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</si>
  <si>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</si>
  <si>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</si>
  <si>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</si>
  <si>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</si>
  <si>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</si>
  <si>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</si>
  <si>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</si>
  <si>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</si>
  <si>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</si>
  <si>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</si>
  <si>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</si>
  <si>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</si>
  <si>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</si>
  <si>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</si>
  <si>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</si>
  <si>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</si>
  <si>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</si>
  <si>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</si>
  <si>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</si>
  <si>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</si>
  <si>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</si>
  <si>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</si>
  <si>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</si>
  <si>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</si>
  <si>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</si>
  <si>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</si>
  <si>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</si>
  <si>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</si>
  <si>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</si>
  <si>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</si>
  <si>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</si>
  <si>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</si>
  <si>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</si>
  <si>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</si>
  <si>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</si>
  <si>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</si>
  <si>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</si>
  <si>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</si>
  <si>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</si>
  <si>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</si>
  <si>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</si>
  <si>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</si>
  <si>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</si>
  <si>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</si>
  <si>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</si>
  <si>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</si>
  <si>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</si>
  <si>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</si>
  <si>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</si>
  <si>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</si>
  <si>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</si>
  <si>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</si>
  <si>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</si>
  <si>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</si>
  <si>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</si>
  <si>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</si>
  <si>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</si>
  <si>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</si>
  <si>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</si>
  <si>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</si>
  <si>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</si>
  <si>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</si>
  <si>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</si>
  <si>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</si>
  <si>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</si>
  <si>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</si>
  <si>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</si>
  <si>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</si>
  <si>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</si>
  <si>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</si>
  <si>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</si>
  <si>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</si>
  <si>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</si>
  <si>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</si>
  <si>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</si>
  <si>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</si>
  <si>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</si>
  <si>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</si>
  <si>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</si>
  <si>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</si>
  <si>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</si>
  <si>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</si>
  <si>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</si>
  <si>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</si>
  <si>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</si>
  <si>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</si>
  <si>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</si>
  <si>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</si>
  <si>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</si>
  <si>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</si>
  <si>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</si>
  <si>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</si>
  <si>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</si>
  <si>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</si>
  <si>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</si>
  <si>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</si>
  <si>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</si>
  <si>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</si>
  <si>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</si>
  <si>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</si>
  <si>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</si>
  <si>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</si>
  <si>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</si>
  <si>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</si>
  <si>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</si>
  <si>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</si>
  <si>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</si>
  <si>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</si>
  <si>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</si>
  <si>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</si>
  <si>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</si>
  <si>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</si>
  <si>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</si>
  <si>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</si>
  <si>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</si>
  <si>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</si>
  <si>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</si>
  <si>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</si>
  <si>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</si>
  <si>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</si>
  <si>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</si>
  <si>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</si>
  <si>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</si>
  <si>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</si>
  <si>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</si>
  <si>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</si>
  <si>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</si>
  <si>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</si>
  <si>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</si>
  <si>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</si>
  <si>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</si>
  <si>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</si>
  <si>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</si>
  <si>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</si>
  <si>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</si>
  <si>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</si>
  <si>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</si>
  <si>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</si>
  <si>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</si>
  <si>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</si>
  <si>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</si>
  <si>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</si>
  <si>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</si>
  <si>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</si>
  <si>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</si>
  <si>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</si>
  <si>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</si>
  <si>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</si>
  <si>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</si>
  <si>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</si>
  <si>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</si>
  <si>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</si>
  <si>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</si>
  <si>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</si>
  <si>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</si>
  <si>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</si>
  <si>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</si>
  <si>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</si>
  <si>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</si>
  <si>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</si>
  <si>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</si>
  <si>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</si>
  <si>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</si>
  <si>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</si>
  <si>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</si>
  <si>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</si>
  <si>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</si>
  <si>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</si>
  <si>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</si>
  <si>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</si>
  <si>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</si>
  <si>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</si>
  <si>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</si>
  <si>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</si>
  <si>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</si>
  <si>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</si>
  <si>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</si>
  <si>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</si>
  <si>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</si>
  <si>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</si>
  <si>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</si>
  <si>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</si>
  <si>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</si>
  <si>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</si>
  <si>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</si>
  <si>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</si>
  <si>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</si>
  <si>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</si>
  <si>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</si>
  <si>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</si>
  <si>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</si>
  <si>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</si>
  <si>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</si>
  <si>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</si>
  <si>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</si>
  <si>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</si>
  <si>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</si>
  <si>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</si>
  <si>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</si>
  <si>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</si>
  <si>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</si>
  <si>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</si>
  <si>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</si>
  <si>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</si>
  <si>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</si>
  <si>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</si>
  <si>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</si>
  <si>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</si>
  <si>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</si>
  <si>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</si>
  <si>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</si>
  <si>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</si>
  <si>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</si>
  <si>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</si>
  <si>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</si>
  <si>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</si>
  <si>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</si>
  <si>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</si>
  <si>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</si>
  <si>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</si>
  <si>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</si>
  <si>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</si>
  <si>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</si>
  <si>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</si>
  <si>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</si>
  <si>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</si>
  <si>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</si>
  <si>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</si>
  <si>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</si>
  <si>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</si>
  <si>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</si>
  <si>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</si>
  <si>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</si>
  <si>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</si>
  <si>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</si>
  <si>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</si>
  <si>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</si>
  <si>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</si>
  <si>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</si>
  <si>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</si>
  <si>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</si>
  <si>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</si>
  <si>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</si>
  <si>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</si>
  <si>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</si>
  <si>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</si>
  <si>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</si>
  <si>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</si>
  <si>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</si>
  <si>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</si>
  <si>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</si>
  <si>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</si>
  <si>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</si>
  <si>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</si>
  <si>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</si>
  <si>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</si>
  <si>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</si>
  <si>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</si>
  <si>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</si>
  <si>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</si>
  <si>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</si>
  <si>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</si>
  <si>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</si>
  <si>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</si>
  <si>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</si>
  <si>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</si>
  <si>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</si>
  <si>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</si>
  <si>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</si>
  <si>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</si>
  <si>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</si>
  <si>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</si>
  <si>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</si>
  <si>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</si>
  <si>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</si>
  <si>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</si>
  <si>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</si>
  <si>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</si>
  <si>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</si>
  <si>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</si>
  <si>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</si>
  <si>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</si>
  <si>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</si>
  <si>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</si>
  <si>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</si>
  <si>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</si>
  <si>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</si>
  <si>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</si>
  <si>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</si>
  <si>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</si>
  <si>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</si>
  <si>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</si>
  <si>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</si>
  <si>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</si>
  <si>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</si>
  <si>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</si>
  <si>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</si>
  <si>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</si>
  <si>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</si>
  <si>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</si>
  <si>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</si>
  <si>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</si>
  <si>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</si>
  <si>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</si>
  <si>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</si>
  <si>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</si>
  <si>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</si>
  <si>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</si>
  <si>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</si>
  <si>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</si>
  <si>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</si>
  <si>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</si>
  <si>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</si>
  <si>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</si>
  <si>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</si>
  <si>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</si>
  <si>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</si>
  <si>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</si>
  <si>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</si>
  <si>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</si>
  <si>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</si>
  <si>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</si>
  <si>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</si>
  <si>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</si>
  <si>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</si>
  <si>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</si>
  <si>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</si>
  <si>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</si>
  <si>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</si>
  <si>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</si>
  <si>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</si>
  <si>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</si>
  <si>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</si>
  <si>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</si>
  <si>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</si>
  <si>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</si>
  <si>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</si>
  <si>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</si>
  <si>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</si>
  <si>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</si>
  <si>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</si>
  <si>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</si>
  <si>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</si>
  <si>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</si>
  <si>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</si>
  <si>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</si>
  <si>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</si>
  <si>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</si>
  <si>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</si>
  <si>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</si>
  <si>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</si>
  <si>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</si>
  <si>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</si>
  <si>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</si>
  <si>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</si>
  <si>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</si>
  <si>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</si>
  <si>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</si>
  <si>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</si>
  <si>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</si>
  <si>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</si>
  <si>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</si>
  <si>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</si>
  <si>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</si>
  <si>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</si>
  <si>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</si>
  <si>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</si>
  <si>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</si>
  <si>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</si>
  <si>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</si>
  <si>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</si>
  <si>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</si>
  <si>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</si>
  <si>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</si>
  <si>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</si>
  <si>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</si>
  <si>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</si>
  <si>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</si>
  <si>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</si>
  <si>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</si>
  <si>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</si>
  <si>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</si>
  <si>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</si>
  <si>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</si>
  <si>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</si>
  <si>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</si>
  <si>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</si>
  <si>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</si>
  <si>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</si>
  <si>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</si>
  <si>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</si>
  <si>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</si>
  <si>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</si>
  <si>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</si>
  <si>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</si>
  <si>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</si>
  <si>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</si>
  <si>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</si>
  <si>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</si>
  <si>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</si>
  <si>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</si>
  <si>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</si>
  <si>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</si>
  <si>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</si>
  <si>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</si>
  <si>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</si>
  <si>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</si>
  <si>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</si>
  <si>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</si>
  <si>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</si>
  <si>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</si>
  <si>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</si>
  <si>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</si>
  <si>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</si>
  <si>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</si>
  <si>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</si>
  <si>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</si>
  <si>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</si>
  <si>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</si>
  <si>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</si>
  <si>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</si>
  <si>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</si>
  <si>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</si>
  <si>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</si>
  <si>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</si>
  <si>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</si>
  <si>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</si>
  <si>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</si>
  <si>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</si>
  <si>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</si>
  <si>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</si>
  <si>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</si>
  <si>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</si>
  <si>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</si>
  <si>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</si>
  <si>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</si>
  <si>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</si>
  <si>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</si>
  <si>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</si>
  <si>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</si>
  <si>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</si>
  <si>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</si>
  <si>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</si>
  <si>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</si>
  <si>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</si>
  <si>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</si>
  <si>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</si>
  <si>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</si>
  <si>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</si>
  <si>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</si>
  <si>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</si>
  <si>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</si>
  <si>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</si>
  <si>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</si>
  <si>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</si>
  <si>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</si>
  <si>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</si>
  <si>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</si>
  <si>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</si>
  <si>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</si>
  <si>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</si>
  <si>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</si>
  <si>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</si>
  <si>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</si>
  <si>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</si>
  <si>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</si>
  <si>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</si>
  <si>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</si>
  <si>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</si>
  <si>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</si>
  <si>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</si>
  <si>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</si>
  <si>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</si>
  <si>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</si>
  <si>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</si>
  <si>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</si>
  <si>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</si>
  <si>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</si>
  <si>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</si>
  <si>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</si>
  <si>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</si>
  <si>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</si>
  <si>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</si>
  <si>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</si>
  <si>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</si>
  <si>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</si>
  <si>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</si>
  <si>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</si>
  <si>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</si>
  <si>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</si>
  <si>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</si>
  <si>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</si>
  <si>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</si>
  <si>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</si>
  <si>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</si>
  <si>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</si>
  <si>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</si>
  <si>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</si>
  <si>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</si>
  <si>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</si>
  <si>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</si>
  <si>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</si>
  <si>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</si>
  <si>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</si>
  <si>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</si>
  <si>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</si>
  <si>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</si>
  <si>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</si>
  <si>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</si>
  <si>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</si>
  <si>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</si>
  <si>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</si>
  <si>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</si>
  <si>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</si>
  <si>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</si>
  <si>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</si>
  <si>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</si>
  <si>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</si>
  <si>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</si>
  <si>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</si>
  <si>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</si>
  <si>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</si>
  <si>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</si>
  <si>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</si>
  <si>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</si>
  <si>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</si>
  <si>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</si>
  <si>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</si>
  <si>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</si>
  <si>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</si>
  <si>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</si>
  <si>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</si>
  <si>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</si>
  <si>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</si>
  <si>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</si>
  <si>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</si>
  <si>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</si>
  <si>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</si>
  <si>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</si>
  <si>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</si>
  <si>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</si>
  <si>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</si>
  <si>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</si>
  <si>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</si>
  <si>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</si>
  <si>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</si>
  <si>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</si>
  <si>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</si>
  <si>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</si>
  <si>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</si>
  <si>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</si>
  <si>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</si>
  <si>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</si>
  <si>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</si>
  <si>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</si>
  <si>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</si>
  <si>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</si>
  <si>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</si>
  <si>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</si>
  <si>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</si>
  <si>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</si>
  <si>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</si>
  <si>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</si>
  <si>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</si>
  <si>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</si>
  <si>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</si>
  <si>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</si>
  <si>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</si>
  <si>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</si>
  <si>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</si>
  <si>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</si>
  <si>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</si>
  <si>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</si>
  <si>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</si>
  <si>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</si>
  <si>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</si>
  <si>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</si>
  <si>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</si>
  <si>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</si>
  <si>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</si>
  <si>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</si>
  <si>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</si>
  <si>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</si>
  <si>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</si>
  <si>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</si>
  <si>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</si>
  <si>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</si>
  <si>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</si>
  <si>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</si>
  <si>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</si>
  <si>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</si>
  <si>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</si>
  <si>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</si>
  <si>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</si>
  <si>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</si>
  <si>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</si>
  <si>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</si>
  <si>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</si>
  <si>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</si>
  <si>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</si>
  <si>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</si>
  <si>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</si>
  <si>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</si>
  <si>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</si>
  <si>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</si>
  <si>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</si>
  <si>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</si>
  <si>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</si>
  <si>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</si>
  <si>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</si>
  <si>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</si>
  <si>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</si>
  <si>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</si>
  <si>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</si>
  <si>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</si>
  <si>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</si>
  <si>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</si>
  <si>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</si>
  <si>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</si>
  <si>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</si>
  <si>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</si>
  <si>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</si>
  <si>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</si>
  <si>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</si>
  <si>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</si>
  <si>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</si>
  <si>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</si>
  <si>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</si>
  <si>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</si>
  <si>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</si>
  <si>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</si>
  <si>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</si>
  <si>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</si>
  <si>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</si>
  <si>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</si>
  <si>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</si>
  <si>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</si>
  <si>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</si>
  <si>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</si>
  <si>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</si>
  <si>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</si>
  <si>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</si>
  <si>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</si>
  <si>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</si>
  <si>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</si>
  <si>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</si>
  <si>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</si>
  <si>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</si>
  <si>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</si>
  <si>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</si>
  <si>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</si>
  <si>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</si>
  <si>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</si>
  <si>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</si>
  <si>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</si>
  <si>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</si>
  <si>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</si>
  <si>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</si>
  <si>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</si>
  <si>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</si>
  <si>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</si>
  <si>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</si>
  <si>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</si>
  <si>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</si>
  <si>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</si>
  <si>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</si>
  <si>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</si>
  <si>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</si>
  <si>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</si>
  <si>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</si>
  <si>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</si>
  <si>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</si>
  <si>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</si>
  <si>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</si>
  <si>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</si>
  <si>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</si>
  <si>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</si>
  <si>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</si>
  <si>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</si>
  <si>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</si>
  <si>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</si>
  <si>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</si>
  <si>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</si>
  <si>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</si>
  <si>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</si>
  <si>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</si>
  <si>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</si>
  <si>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</si>
  <si>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</si>
  <si>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</si>
  <si>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</si>
  <si>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</si>
  <si>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</si>
  <si>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</si>
  <si>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</si>
  <si>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</si>
  <si>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</si>
  <si>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</si>
  <si>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</si>
  <si>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</si>
  <si>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</si>
  <si>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</si>
  <si>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</si>
  <si>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</si>
  <si>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</si>
  <si>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</si>
  <si>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</si>
  <si>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</si>
  <si>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</si>
  <si>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</si>
  <si>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</si>
  <si>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</si>
  <si>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</si>
  <si>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</si>
  <si>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</si>
  <si>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</si>
  <si>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</si>
  <si>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</si>
  <si>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</si>
  <si>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</si>
  <si>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</si>
  <si>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</si>
  <si>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</si>
  <si>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</si>
  <si>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</si>
  <si>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</si>
  <si>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</si>
  <si>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</si>
  <si>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</si>
  <si>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</si>
  <si>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</si>
  <si>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</si>
  <si>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</si>
  <si>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</si>
  <si>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</si>
  <si>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</si>
  <si>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</si>
  <si>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</si>
  <si>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</si>
  <si>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</si>
  <si>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</si>
  <si>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</si>
  <si>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</si>
  <si>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</si>
  <si>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</si>
  <si>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</si>
  <si>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</si>
  <si>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</si>
  <si>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</si>
  <si>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</si>
  <si>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</si>
  <si>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</si>
  <si>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</si>
  <si>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</si>
  <si>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</si>
  <si>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</si>
  <si>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</si>
  <si>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</si>
  <si>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</si>
  <si>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</si>
  <si>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</si>
  <si>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</si>
  <si>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</si>
  <si>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</si>
  <si>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</si>
  <si>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</si>
  <si>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</si>
  <si>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</si>
  <si>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</si>
  <si>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</si>
  <si>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</si>
  <si>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</si>
  <si>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</si>
  <si>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</si>
  <si>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</si>
  <si>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</si>
  <si>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</si>
  <si>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</si>
  <si>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</si>
  <si>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</si>
  <si>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</si>
  <si>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</si>
  <si>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</si>
  <si>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</si>
  <si>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</si>
  <si>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</si>
  <si>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</si>
  <si>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</si>
  <si>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</si>
  <si>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</si>
  <si>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</si>
  <si>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</si>
  <si>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</si>
  <si>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</si>
  <si>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</si>
  <si>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</si>
  <si>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</si>
  <si>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</si>
  <si>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</si>
  <si>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</si>
  <si>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</si>
  <si>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</si>
  <si>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</si>
  <si>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</si>
  <si>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</si>
  <si>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</si>
  <si>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</si>
  <si>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</si>
  <si>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</si>
  <si>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</si>
  <si>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</si>
  <si>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</si>
  <si>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</si>
  <si>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</si>
  <si>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</si>
  <si>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</si>
  <si>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</si>
  <si>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</si>
  <si>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</si>
  <si>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</si>
  <si>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</si>
  <si>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</si>
  <si>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</si>
  <si>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</si>
  <si>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</si>
  <si>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</si>
  <si>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</si>
  <si>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</si>
  <si>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</si>
  <si>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</si>
  <si>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</si>
  <si>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</si>
  <si>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</si>
  <si>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</si>
  <si>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</si>
  <si>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</si>
  <si>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</si>
  <si>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</si>
  <si>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</si>
  <si>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</si>
  <si>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</si>
  <si>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</si>
  <si>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</si>
  <si>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</si>
  <si>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</si>
  <si>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</si>
  <si>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</si>
  <si>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</si>
  <si>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</si>
  <si>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</si>
  <si>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</si>
  <si>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</si>
  <si>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</si>
  <si>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</si>
  <si>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</si>
  <si>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</si>
  <si>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</si>
  <si>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</si>
  <si>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</si>
  <si>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</si>
  <si>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</si>
  <si>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</si>
  <si>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</si>
  <si>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</si>
  <si>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</si>
  <si>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</si>
  <si>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</si>
  <si>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</si>
  <si>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</si>
  <si>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</si>
  <si>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</si>
  <si>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</si>
  <si>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</si>
  <si>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</si>
  <si>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</si>
  <si>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</si>
  <si>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</si>
  <si>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</si>
  <si>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</si>
  <si>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</si>
  <si>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</si>
  <si>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</si>
  <si>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</si>
  <si>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</si>
  <si>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</si>
  <si>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</si>
  <si>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</si>
  <si>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</si>
  <si>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</si>
  <si>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</si>
  <si>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</si>
  <si>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</si>
  <si>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</si>
  <si>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</si>
  <si>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</si>
  <si>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</si>
  <si>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</si>
  <si>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</si>
  <si>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</si>
  <si>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</si>
  <si>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</si>
  <si>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</si>
  <si>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</si>
  <si>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</si>
  <si>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</si>
  <si>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</si>
  <si>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</si>
  <si>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</si>
  <si>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</si>
  <si>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</si>
  <si>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</si>
  <si>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</si>
  <si>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</si>
  <si>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</si>
  <si>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</si>
  <si>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</si>
  <si>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</si>
  <si>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</si>
  <si>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</si>
  <si>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</si>
  <si>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</si>
  <si>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</si>
  <si>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</si>
  <si>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</si>
  <si>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</si>
  <si>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</si>
  <si>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</si>
  <si>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</si>
  <si>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</si>
  <si>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</si>
  <si>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</si>
  <si>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</si>
  <si>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</si>
  <si>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</si>
  <si>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</si>
  <si>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</si>
  <si>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</si>
  <si>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</si>
  <si>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</si>
  <si>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</si>
  <si>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</si>
  <si>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</si>
  <si>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</si>
  <si>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</si>
  <si>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</si>
  <si>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</si>
  <si>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</si>
  <si>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</si>
  <si>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</si>
  <si>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</si>
  <si>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</si>
  <si>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</si>
  <si>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</si>
  <si>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</si>
  <si>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</si>
  <si>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</si>
  <si>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</si>
  <si>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</si>
  <si>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</si>
  <si>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</si>
  <si>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</si>
  <si>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</si>
  <si>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</si>
  <si>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</si>
  <si>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</si>
  <si>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</si>
  <si>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</si>
  <si>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</si>
  <si>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</si>
  <si>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</si>
  <si>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</si>
  <si>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</si>
  <si>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</si>
  <si>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</si>
  <si>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</si>
  <si>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</si>
  <si>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</si>
  <si>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</si>
  <si>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</si>
  <si>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</si>
  <si>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</si>
  <si>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</si>
  <si>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</si>
  <si>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</si>
  <si>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</si>
  <si>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</si>
  <si>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</si>
  <si>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</si>
  <si>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</si>
  <si>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</si>
  <si>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</si>
  <si>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</si>
  <si>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</si>
  <si>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</si>
  <si>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</si>
  <si>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</si>
  <si>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</si>
  <si>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</si>
  <si>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</si>
  <si>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</si>
  <si>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</si>
  <si>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</si>
  <si>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</si>
  <si>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</si>
  <si>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</si>
  <si>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</si>
  <si>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</si>
  <si>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</si>
  <si>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</si>
  <si>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</si>
  <si>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</si>
  <si>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</si>
  <si>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</si>
  <si>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</si>
  <si>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</si>
  <si>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</si>
  <si>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</si>
  <si>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</si>
  <si>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</si>
  <si>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</si>
  <si>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</si>
  <si>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</si>
  <si>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</si>
  <si>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</si>
  <si>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</si>
  <si>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</si>
  <si>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</si>
  <si>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</si>
  <si>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</si>
  <si>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</si>
  <si>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</si>
  <si>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</si>
  <si>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</si>
  <si>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</si>
  <si>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</si>
  <si>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</si>
  <si>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</si>
  <si>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</si>
  <si>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</si>
  <si>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</si>
  <si>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</si>
  <si>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</si>
  <si>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</si>
  <si>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</si>
  <si>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</si>
  <si>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</si>
  <si>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</si>
  <si>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</si>
  <si>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</si>
  <si>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</si>
  <si>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</si>
  <si>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</si>
  <si>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</si>
  <si>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</si>
  <si>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</si>
  <si>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</si>
  <si>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</si>
  <si>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</si>
  <si>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</si>
  <si>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</si>
  <si>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</si>
  <si>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</si>
  <si>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</si>
  <si>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</si>
  <si>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</si>
  <si>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</si>
  <si>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</si>
  <si>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</si>
  <si>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</si>
  <si>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</si>
  <si>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</si>
  <si>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</si>
  <si>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</si>
  <si>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</si>
  <si>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</si>
  <si>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</si>
  <si>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</si>
  <si>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</si>
  <si>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</si>
  <si>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</si>
  <si>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</si>
  <si>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</si>
  <si>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</si>
  <si>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</si>
  <si>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</si>
  <si>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</si>
  <si>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</si>
  <si>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</si>
  <si>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</si>
  <si>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</si>
  <si>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</si>
  <si>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</si>
  <si>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</si>
  <si>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</si>
  <si>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</si>
  <si>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</si>
  <si>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</si>
  <si>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</si>
  <si>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</si>
  <si>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</si>
  <si>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</si>
  <si>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</si>
  <si>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</si>
  <si>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</si>
  <si>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</si>
  <si>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</si>
  <si>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</si>
  <si>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</si>
  <si>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</si>
  <si>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</si>
  <si>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</si>
  <si>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</si>
  <si>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</si>
  <si>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</si>
  <si>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</si>
  <si>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</si>
  <si>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</si>
  <si>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</si>
  <si>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</si>
  <si>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</si>
  <si>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</si>
  <si>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</si>
  <si>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</si>
  <si>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</si>
  <si>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</si>
  <si>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</si>
  <si>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</si>
  <si>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</si>
  <si>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</si>
  <si>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</si>
  <si>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</si>
  <si>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</si>
  <si>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</si>
  <si>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</si>
  <si>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</si>
  <si>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</si>
  <si>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</si>
  <si>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</si>
  <si>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</si>
  <si>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</si>
  <si>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</si>
  <si>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</si>
  <si>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</si>
  <si>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</si>
  <si>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</si>
  <si>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</si>
  <si>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</si>
  <si>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</si>
  <si>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</si>
  <si>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</si>
  <si>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</si>
  <si>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</si>
  <si>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</si>
  <si>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</si>
  <si>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</si>
  <si>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</si>
  <si>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</si>
  <si>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</si>
  <si>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</si>
  <si>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</si>
  <si>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</si>
  <si>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</si>
  <si>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</si>
  <si>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</si>
  <si>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</si>
  <si>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</si>
  <si>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</si>
  <si>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</si>
  <si>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</si>
  <si>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</si>
  <si>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</si>
  <si>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</si>
  <si>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</si>
  <si>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</si>
  <si>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</si>
  <si>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</si>
  <si>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</si>
  <si>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</si>
  <si>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</si>
  <si>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</si>
  <si>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</si>
  <si>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</si>
  <si>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</si>
  <si>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</si>
  <si>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</si>
  <si>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</si>
  <si>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</si>
  <si>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</si>
  <si>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</si>
  <si>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</si>
  <si>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</si>
  <si>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</si>
  <si>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</si>
  <si>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</si>
  <si>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</si>
  <si>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</si>
  <si>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</si>
  <si>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</si>
  <si>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</si>
  <si>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</si>
  <si>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</si>
  <si>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</si>
  <si>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</si>
  <si>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</si>
  <si>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</si>
  <si>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</si>
  <si>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</si>
  <si>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</si>
  <si>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</si>
  <si>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</si>
  <si>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</si>
  <si>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</si>
  <si>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</si>
  <si>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</si>
  <si>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</si>
  <si>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</si>
  <si>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</si>
  <si>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</si>
  <si>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</si>
  <si>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</si>
  <si>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</si>
  <si>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</si>
  <si>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</si>
  <si>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</si>
  <si>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</si>
  <si>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</si>
  <si>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</si>
  <si>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</si>
  <si>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</si>
  <si>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</si>
  <si>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</si>
  <si>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</si>
  <si>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</si>
  <si>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</si>
  <si>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</si>
  <si>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</si>
  <si>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</si>
  <si>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</si>
  <si>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</si>
  <si>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</si>
  <si>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</si>
  <si>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</si>
  <si>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</si>
  <si>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</si>
  <si>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</si>
  <si>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</si>
  <si>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</si>
  <si>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</si>
  <si>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</si>
  <si>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</si>
  <si>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</si>
  <si>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</si>
  <si>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</si>
  <si>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</si>
  <si>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</si>
  <si>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</si>
  <si>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</si>
  <si>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</si>
  <si>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</si>
  <si>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</si>
  <si>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</si>
  <si>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</si>
  <si>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</si>
  <si>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</si>
  <si>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</si>
  <si>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</si>
  <si>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</si>
  <si>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</si>
  <si>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</si>
  <si>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</si>
  <si>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</si>
  <si>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</si>
  <si>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</si>
  <si>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</si>
  <si>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</si>
  <si>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</si>
  <si>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</si>
  <si>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</si>
  <si>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</si>
  <si>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</si>
  <si>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</si>
  <si>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</si>
  <si>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</si>
  <si>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</si>
  <si>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</si>
  <si>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</si>
  <si>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</si>
  <si>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</si>
  <si>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</si>
  <si>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</si>
  <si>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</si>
  <si>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</si>
  <si>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</si>
  <si>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</si>
  <si>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</si>
  <si>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</si>
  <si>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</si>
  <si>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</si>
  <si>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</si>
  <si>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</si>
  <si>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</si>
  <si>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</si>
  <si>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</si>
  <si>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</si>
  <si>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</si>
  <si>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</si>
  <si>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</si>
  <si>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</si>
  <si>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</si>
  <si>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</si>
  <si>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</si>
  <si>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</si>
  <si>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</si>
  <si>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</si>
  <si>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</si>
  <si>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</si>
  <si>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</si>
  <si>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</si>
  <si>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</si>
  <si>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</si>
  <si>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</si>
  <si>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</si>
  <si>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</si>
  <si>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</si>
  <si>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</si>
  <si>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</si>
  <si>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</si>
  <si>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</si>
  <si>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</si>
  <si>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</si>
  <si>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</si>
  <si>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</si>
  <si>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</si>
  <si>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</si>
  <si>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</si>
  <si>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</si>
  <si>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</si>
  <si>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</si>
  <si>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</si>
  <si>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</si>
  <si>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</si>
  <si>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</si>
  <si>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</si>
  <si>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</si>
  <si>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</si>
  <si>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</si>
  <si>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</si>
  <si>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</si>
  <si>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</si>
  <si>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</si>
  <si>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</si>
  <si>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</si>
  <si>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</si>
  <si>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</si>
  <si>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</si>
  <si>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</si>
  <si>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</si>
  <si>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</si>
  <si>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</si>
  <si>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</si>
  <si>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</si>
  <si>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</si>
  <si>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</si>
  <si>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</si>
  <si>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</si>
  <si>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</si>
  <si>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</si>
  <si>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</si>
  <si>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</si>
  <si>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</si>
  <si>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</si>
  <si>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</si>
  <si>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</si>
  <si>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</si>
  <si>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</si>
  <si>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</si>
  <si>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</si>
  <si>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</si>
  <si>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</si>
  <si>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</si>
  <si>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</si>
  <si>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</si>
  <si>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</si>
  <si>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</si>
  <si>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</si>
  <si>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</si>
  <si>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</si>
  <si>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</si>
  <si>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</si>
  <si>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</si>
  <si>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</si>
  <si>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</si>
  <si>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</si>
  <si>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</si>
  <si>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</si>
  <si>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</si>
  <si>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</si>
  <si>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</si>
  <si>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</si>
  <si>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</si>
  <si>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</si>
  <si>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</si>
  <si>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</si>
  <si>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</si>
  <si>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</si>
  <si>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</si>
  <si>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</si>
  <si>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</si>
  <si>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</si>
  <si>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</si>
  <si>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</si>
  <si>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</si>
  <si>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</si>
  <si>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</si>
  <si>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</si>
  <si>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</si>
  <si>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</si>
  <si>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</si>
  <si>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</si>
  <si>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</si>
  <si>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</si>
  <si>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</si>
  <si>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</si>
  <si>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</si>
  <si>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</si>
  <si>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</si>
  <si>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</si>
  <si>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</si>
  <si>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</si>
  <si>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</si>
  <si>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</si>
  <si>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</si>
  <si>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</si>
  <si>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</si>
  <si>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</si>
  <si>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</si>
  <si>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</si>
  <si>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</si>
  <si>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</si>
  <si>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</si>
  <si>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</si>
  <si>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</si>
  <si>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</si>
  <si>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</si>
  <si>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</si>
  <si>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</si>
  <si>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</si>
  <si>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</si>
  <si>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</si>
  <si>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</si>
  <si>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</si>
  <si>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</si>
  <si>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</si>
  <si>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</si>
  <si>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</si>
  <si>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</si>
  <si>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</si>
  <si>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</si>
  <si>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</si>
  <si>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</si>
  <si>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</si>
  <si>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</si>
  <si>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</si>
  <si>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</si>
  <si>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</si>
  <si>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</si>
  <si>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</si>
  <si>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</si>
  <si>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</si>
  <si>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</si>
  <si>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</si>
  <si>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</si>
  <si>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</si>
  <si>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</si>
  <si>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</si>
  <si>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</si>
  <si>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</si>
  <si>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</si>
  <si>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</si>
  <si>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</si>
  <si>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</si>
  <si>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</si>
  <si>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</si>
  <si>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</si>
  <si>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</si>
  <si>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</si>
  <si>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</si>
  <si>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</si>
  <si>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</si>
  <si>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</si>
  <si>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</si>
  <si>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</si>
  <si>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</si>
  <si>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</si>
  <si>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</si>
  <si>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</si>
  <si>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</si>
  <si>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</si>
  <si>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</si>
  <si>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</si>
  <si>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</si>
  <si>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</si>
  <si>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</si>
  <si>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</si>
  <si>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</si>
  <si>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</si>
  <si>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</si>
  <si>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</si>
  <si>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</si>
  <si>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</si>
  <si>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</si>
  <si>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</si>
  <si>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</si>
  <si>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</si>
  <si>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</si>
  <si>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</si>
  <si>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</si>
  <si>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</si>
  <si>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</si>
  <si>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</si>
  <si>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</si>
  <si>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</si>
  <si>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</si>
  <si>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</si>
  <si>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</si>
  <si>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</si>
  <si>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</si>
  <si>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</si>
  <si>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</si>
  <si>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</si>
  <si>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</si>
  <si>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</si>
  <si>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</si>
  <si>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</si>
  <si>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</si>
  <si>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</si>
  <si>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</si>
  <si>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</si>
  <si>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</si>
  <si>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</si>
  <si>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</si>
  <si>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</si>
  <si>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</si>
  <si>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</si>
  <si>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</si>
  <si>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</si>
  <si>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</si>
  <si>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</si>
  <si>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</si>
  <si>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</si>
  <si>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</si>
  <si>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</si>
  <si>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</si>
  <si>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</si>
  <si>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</si>
  <si>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</si>
  <si>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</si>
  <si>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</si>
  <si>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</si>
  <si>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</si>
  <si>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</si>
  <si>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</si>
  <si>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</si>
  <si>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</si>
  <si>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</si>
  <si>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</si>
  <si>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</si>
  <si>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</si>
  <si>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</si>
  <si>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</si>
  <si>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</si>
  <si>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</si>
  <si>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</si>
  <si>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</si>
  <si>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</si>
  <si>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</si>
  <si>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</si>
  <si>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</si>
  <si>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</si>
  <si>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</si>
  <si>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</si>
  <si>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</si>
  <si>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</si>
  <si>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</si>
  <si>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</si>
  <si>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</si>
  <si>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</si>
  <si>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</si>
  <si>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</si>
  <si>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</si>
  <si>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</si>
  <si>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</si>
  <si>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</si>
  <si>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</si>
  <si>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</si>
  <si>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</si>
  <si>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</si>
  <si>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</si>
  <si>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</si>
  <si>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</si>
  <si>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</si>
  <si>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</si>
  <si>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</si>
  <si>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</si>
  <si>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</si>
  <si>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</si>
  <si>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</si>
  <si>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</si>
  <si>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</si>
  <si>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</si>
  <si>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</si>
  <si>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</si>
  <si>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</si>
  <si>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</si>
  <si>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</si>
  <si>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</si>
  <si>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</si>
  <si>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</si>
  <si>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</si>
  <si>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</si>
  <si>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</si>
  <si>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</si>
  <si>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</si>
  <si>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</si>
  <si>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</si>
  <si>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</si>
  <si>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</si>
  <si>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</si>
  <si>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</si>
  <si>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</si>
  <si>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</si>
  <si>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</si>
  <si>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</si>
  <si>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</si>
  <si>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</si>
  <si>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</si>
  <si>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</si>
  <si>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</si>
  <si>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</si>
  <si>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</si>
  <si>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</si>
  <si>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</si>
  <si>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</si>
  <si>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</si>
  <si>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</si>
  <si>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</si>
  <si>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</si>
  <si>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</si>
  <si>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</si>
  <si>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</si>
  <si>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</si>
  <si>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</si>
  <si>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</si>
  <si>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</si>
  <si>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</si>
  <si>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</si>
  <si>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</si>
  <si>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</si>
  <si>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</si>
  <si>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</si>
  <si>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</si>
  <si>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</si>
  <si>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</si>
  <si>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</si>
  <si>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</si>
  <si>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</si>
  <si>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</si>
  <si>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</si>
  <si>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</si>
  <si>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</si>
  <si>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</si>
  <si>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</si>
  <si>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</si>
  <si>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</si>
  <si>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</si>
  <si>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</si>
  <si>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</si>
  <si>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</si>
  <si>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</si>
  <si>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</si>
  <si>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</si>
  <si>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</si>
  <si>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</si>
  <si>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</si>
  <si>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</si>
  <si>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</si>
  <si>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</si>
  <si>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</si>
  <si>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</si>
  <si>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</si>
  <si>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</si>
  <si>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</si>
  <si>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</si>
  <si>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</si>
  <si>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</si>
  <si>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</si>
  <si>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</si>
  <si>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</si>
  <si>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</si>
  <si>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</si>
  <si>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</si>
  <si>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</si>
  <si>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</si>
  <si>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</si>
  <si>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</si>
  <si>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</si>
  <si>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</si>
  <si>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</si>
  <si>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</si>
  <si>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</si>
  <si>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</si>
  <si>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</si>
  <si>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</si>
  <si>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</si>
  <si>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</si>
  <si>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</si>
  <si>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</si>
  <si>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</si>
  <si>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</si>
  <si>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</si>
  <si>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</si>
  <si>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</si>
  <si>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</si>
  <si>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</si>
  <si>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</si>
  <si>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</si>
  <si>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</si>
  <si>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</si>
  <si>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</si>
  <si>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</si>
  <si>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</si>
  <si>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</si>
  <si>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</si>
  <si>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</si>
  <si>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</si>
  <si>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</si>
  <si>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</si>
  <si>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</si>
  <si>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</si>
  <si>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</si>
  <si>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</si>
  <si>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</si>
  <si>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</si>
  <si>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</si>
  <si>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</si>
  <si>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</si>
  <si>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</si>
  <si>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</si>
  <si>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</si>
  <si>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</si>
  <si>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</si>
  <si>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</si>
  <si>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</si>
  <si>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</si>
  <si>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</si>
  <si>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</si>
  <si>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</si>
  <si>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</si>
  <si>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</si>
  <si>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</si>
  <si>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</si>
  <si>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</si>
  <si>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</si>
  <si>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</si>
  <si>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</si>
  <si>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</si>
  <si>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</si>
  <si>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</si>
  <si>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</si>
  <si>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</si>
  <si>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</si>
  <si>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</si>
  <si>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</si>
  <si>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</si>
  <si>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</si>
  <si>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</si>
  <si>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</si>
  <si>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</si>
  <si>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</si>
  <si>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</si>
  <si>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</si>
  <si>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</si>
  <si>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</si>
  <si>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</si>
  <si>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</si>
  <si>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</si>
  <si>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</si>
  <si>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</si>
  <si>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</si>
  <si>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</si>
  <si>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</si>
  <si>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</si>
  <si>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</si>
  <si>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</si>
  <si>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</si>
  <si>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</si>
  <si>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</si>
  <si>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</si>
  <si>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</si>
  <si>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</si>
  <si>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</si>
  <si>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</si>
  <si>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</si>
  <si>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</si>
  <si>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</si>
  <si>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</si>
  <si>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</si>
  <si>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</si>
  <si>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</si>
  <si>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</si>
  <si>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</si>
  <si>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</si>
  <si>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</si>
  <si>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</si>
  <si>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</si>
  <si>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</si>
  <si>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</si>
  <si>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</si>
  <si>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</si>
  <si>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</si>
  <si>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</si>
  <si>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</si>
  <si>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</si>
  <si>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</si>
  <si>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</si>
  <si>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</si>
  <si>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</si>
  <si>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</si>
  <si>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</si>
  <si>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</si>
  <si>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</si>
  <si>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</si>
  <si>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</si>
  <si>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</si>
  <si>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</si>
  <si>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</si>
  <si>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</si>
  <si>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</si>
  <si>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</si>
  <si>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</si>
  <si>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</si>
  <si>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</si>
  <si>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</si>
  <si>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</si>
  <si>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</si>
  <si>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</si>
  <si>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</si>
  <si>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</si>
  <si>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</si>
  <si>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</si>
  <si>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</si>
  <si>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</si>
  <si>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</si>
  <si>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</si>
  <si>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</si>
  <si>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</si>
  <si>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</si>
  <si>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</si>
  <si>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</si>
  <si>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</si>
  <si>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</si>
  <si>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</si>
  <si>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</si>
  <si>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</si>
  <si>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</si>
  <si>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</si>
  <si>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</si>
  <si>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</si>
  <si>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</si>
  <si>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</si>
  <si>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</si>
  <si>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</si>
  <si>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</si>
  <si>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</si>
  <si>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</si>
  <si>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</si>
  <si>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</si>
  <si>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</si>
  <si>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</si>
  <si>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</si>
  <si>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</si>
  <si>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</si>
  <si>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</si>
  <si>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</si>
  <si>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</si>
  <si>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</si>
  <si>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</si>
  <si>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</si>
  <si>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</si>
  <si>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</si>
  <si>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</si>
  <si>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</si>
  <si>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</si>
  <si>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</si>
  <si>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</si>
  <si>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</si>
  <si>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</si>
  <si>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</si>
  <si>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</si>
  <si>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</si>
  <si>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</si>
  <si>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</si>
  <si>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</si>
  <si>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</si>
  <si>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</si>
  <si>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</si>
  <si>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</si>
  <si>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</si>
  <si>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</si>
  <si>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</si>
  <si>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</si>
  <si>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</si>
  <si>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</si>
  <si>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</si>
  <si>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</si>
  <si>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</si>
  <si>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</si>
  <si>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</si>
  <si>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</si>
  <si>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</si>
  <si>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</si>
  <si>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</si>
  <si>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</si>
  <si>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</si>
  <si>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</si>
  <si>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</si>
  <si>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</si>
  <si>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</si>
  <si>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</si>
  <si>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</si>
  <si>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</si>
  <si>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</si>
  <si>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</si>
  <si>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</si>
  <si>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</si>
  <si>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</si>
  <si>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</si>
  <si>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</si>
  <si>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</si>
  <si>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</si>
  <si>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</si>
  <si>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</si>
  <si>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</si>
  <si>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</si>
  <si>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</si>
  <si>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</si>
  <si>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</si>
  <si>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</si>
  <si>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</si>
  <si>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</si>
  <si>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</si>
  <si>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</si>
  <si>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</si>
  <si>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</si>
  <si>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</si>
  <si>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</si>
  <si>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</si>
  <si>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</si>
  <si>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</si>
  <si>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</si>
  <si>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</si>
  <si>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</si>
  <si>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</si>
  <si>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</si>
  <si>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</si>
  <si>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</si>
  <si>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</si>
  <si>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</si>
  <si>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</si>
  <si>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</si>
  <si>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</si>
  <si>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</si>
  <si>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</si>
  <si>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</si>
  <si>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</si>
  <si>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</si>
  <si>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</si>
  <si>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</si>
  <si>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</si>
  <si>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</si>
  <si>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</si>
  <si>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</si>
  <si>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</si>
  <si>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</si>
  <si>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</si>
  <si>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</si>
  <si>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</si>
  <si>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</si>
  <si>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</si>
  <si>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</si>
  <si>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</si>
  <si>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</si>
  <si>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</si>
  <si>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</si>
  <si>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</si>
  <si>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</si>
  <si>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</si>
  <si>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</si>
  <si>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</si>
  <si>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</si>
  <si>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</si>
  <si>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</si>
  <si>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</si>
  <si>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</si>
  <si>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</si>
  <si>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</si>
  <si>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</si>
  <si>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</si>
  <si>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</si>
  <si>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</si>
  <si>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</si>
  <si>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</si>
  <si>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</si>
  <si>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</si>
  <si>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</si>
  <si>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</si>
  <si>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</si>
  <si>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</si>
  <si>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</si>
  <si>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</si>
  <si>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</si>
  <si>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</si>
  <si>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</si>
  <si>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</si>
  <si>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</si>
  <si>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</si>
  <si>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</si>
  <si>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</si>
  <si>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</si>
  <si>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</si>
  <si>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</si>
  <si>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</si>
  <si>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</si>
  <si>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</si>
  <si>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</si>
  <si>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</si>
  <si>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</si>
  <si>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</si>
  <si>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</si>
  <si>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</si>
  <si>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</si>
  <si>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</si>
  <si>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</si>
  <si>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</si>
  <si>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</si>
  <si>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</si>
  <si>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</si>
  <si>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</si>
  <si>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</si>
  <si>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</si>
  <si>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</si>
  <si>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</si>
  <si>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</si>
  <si>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</si>
  <si>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</si>
  <si>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</si>
  <si>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</si>
  <si>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</si>
  <si>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</si>
  <si>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</si>
  <si>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</si>
  <si>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</si>
  <si>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</si>
  <si>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</si>
  <si>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</si>
  <si>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</si>
  <si>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</si>
  <si>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</si>
  <si>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</si>
  <si>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</si>
  <si>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</si>
  <si>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</si>
  <si>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</si>
  <si>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</si>
  <si>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</si>
  <si>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</si>
  <si>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</si>
  <si>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</si>
  <si>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</si>
  <si>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</si>
  <si>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</si>
  <si>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</si>
  <si>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</si>
  <si>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</si>
  <si>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</si>
  <si>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</si>
  <si>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</si>
  <si>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</si>
  <si>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</si>
  <si>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</si>
  <si>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</si>
  <si>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</si>
  <si>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</si>
  <si>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</si>
  <si>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</si>
  <si>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</si>
  <si>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</si>
  <si>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</si>
  <si>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</si>
  <si>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</si>
  <si>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</si>
  <si>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</si>
  <si>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</si>
  <si>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</si>
  <si>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</si>
  <si>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</si>
  <si>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</si>
  <si>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</si>
  <si>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</si>
  <si>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</si>
  <si>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</si>
  <si>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</si>
  <si>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</si>
  <si>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</si>
  <si>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</si>
  <si>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</si>
  <si>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</si>
  <si>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</si>
  <si>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</si>
  <si>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</si>
  <si>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</si>
  <si>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</si>
  <si>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</si>
  <si>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</si>
  <si>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</si>
  <si>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</si>
  <si>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</si>
  <si>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</si>
  <si>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</si>
  <si>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</si>
  <si>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</si>
  <si>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</si>
  <si>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</si>
  <si>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</si>
  <si>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</si>
  <si>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</si>
  <si>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</si>
  <si>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</si>
  <si>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</si>
  <si>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</si>
  <si>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</si>
  <si>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</si>
  <si>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</si>
  <si>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</si>
  <si>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</si>
  <si>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</si>
  <si>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</si>
  <si>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</si>
  <si>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</si>
  <si>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</si>
  <si>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</si>
  <si>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</si>
  <si>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</si>
  <si>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</si>
  <si>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</si>
  <si>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</si>
  <si>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</si>
  <si>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</si>
  <si>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</si>
  <si>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</si>
  <si>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</si>
  <si>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</si>
  <si>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</si>
  <si>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</si>
  <si>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</si>
  <si>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</si>
  <si>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</si>
  <si>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</si>
  <si>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</si>
  <si>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</si>
  <si>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</si>
  <si>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</si>
  <si>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</si>
  <si>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</si>
  <si>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</si>
  <si>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</si>
  <si>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</si>
  <si>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</si>
  <si>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</si>
  <si>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</si>
  <si>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</si>
  <si>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</si>
  <si>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</si>
  <si>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</si>
  <si>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</si>
  <si>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</si>
  <si>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</si>
  <si>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</si>
  <si>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</si>
  <si>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</si>
  <si>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</si>
  <si>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</si>
  <si>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</si>
  <si>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</si>
  <si>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</si>
  <si>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</si>
  <si>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</si>
  <si>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</si>
  <si>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</si>
  <si>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</si>
  <si>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</si>
  <si>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</si>
  <si>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</si>
  <si>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</si>
  <si>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</si>
  <si>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</si>
  <si>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</si>
  <si>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</si>
  <si>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</si>
  <si>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</si>
  <si>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</si>
  <si>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</si>
  <si>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</si>
  <si>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</si>
  <si>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</si>
  <si>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</si>
  <si>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</si>
  <si>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</si>
  <si>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</si>
  <si>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</si>
  <si>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</si>
  <si>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</si>
  <si>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</si>
  <si>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</si>
  <si>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</si>
  <si>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</si>
  <si>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</si>
  <si>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</si>
  <si>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</si>
  <si>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</si>
  <si>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</si>
  <si>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</si>
  <si>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</si>
  <si>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</si>
  <si>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</si>
  <si>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</si>
  <si>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</si>
  <si>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</si>
  <si>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</si>
  <si>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</si>
  <si>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</si>
  <si>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</si>
  <si>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</si>
  <si>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</si>
  <si>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</si>
  <si>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</si>
  <si>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</si>
  <si>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</si>
  <si>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</si>
  <si>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</si>
  <si>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</si>
  <si>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</si>
  <si>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</si>
  <si>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</si>
  <si>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</si>
  <si>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</si>
  <si>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</si>
  <si>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</si>
  <si>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</si>
  <si>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</si>
  <si>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</si>
  <si>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</si>
  <si>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</si>
  <si>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</si>
  <si>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</si>
  <si>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</si>
  <si>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</si>
  <si>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</si>
  <si>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</si>
  <si>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</si>
  <si>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</si>
  <si>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</si>
  <si>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</si>
  <si>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</si>
  <si>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</si>
  <si>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</si>
  <si>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</si>
  <si>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</si>
  <si>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</si>
  <si>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</si>
  <si>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</si>
  <si>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</si>
  <si>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</si>
  <si>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</si>
  <si>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</si>
  <si>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</si>
  <si>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</si>
  <si>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</si>
  <si>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</si>
  <si>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</si>
  <si>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</si>
  <si>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</si>
  <si>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</si>
  <si>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</si>
  <si>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</si>
  <si>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</si>
  <si>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</si>
  <si>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</si>
  <si>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</si>
  <si>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</si>
  <si>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</si>
  <si>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</si>
  <si>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</si>
  <si>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</si>
  <si>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</si>
  <si>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</si>
  <si>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</si>
  <si>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</si>
  <si>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</si>
  <si>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</si>
  <si>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</si>
  <si>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</si>
  <si>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</si>
  <si>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</si>
  <si>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</si>
  <si>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</si>
  <si>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</si>
  <si>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</si>
  <si>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</si>
  <si>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</si>
  <si>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</si>
  <si>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</si>
  <si>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</si>
  <si>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</si>
  <si>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</si>
  <si>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</si>
  <si>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</si>
  <si>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</si>
  <si>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</si>
  <si>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</si>
  <si>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</si>
  <si>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</si>
  <si>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</si>
  <si>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</si>
  <si>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</si>
  <si>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</si>
  <si>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</si>
  <si>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</si>
  <si>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</si>
  <si>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</si>
  <si>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</si>
  <si>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</si>
  <si>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</si>
  <si>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</si>
  <si>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</si>
  <si>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</si>
  <si>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</si>
  <si>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</si>
  <si>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</si>
  <si>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</si>
  <si>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</si>
  <si>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</si>
  <si>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</si>
  <si>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</si>
  <si>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</si>
  <si>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</si>
  <si>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</si>
  <si>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</si>
  <si>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</si>
  <si>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</si>
  <si>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</si>
  <si>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</si>
  <si>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</si>
  <si>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</si>
  <si>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</si>
  <si>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</si>
  <si>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</si>
  <si>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</si>
  <si>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</si>
  <si>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</si>
  <si>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</si>
  <si>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</si>
  <si>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</si>
  <si>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</si>
  <si>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</si>
  <si>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</si>
  <si>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</si>
  <si>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</si>
  <si>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</si>
  <si>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</si>
  <si>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</si>
  <si>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</si>
  <si>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</si>
  <si>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</si>
  <si>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</si>
  <si>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</si>
  <si>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</si>
  <si>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</si>
  <si>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</si>
  <si>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</si>
  <si>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</si>
  <si>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</si>
  <si>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</si>
  <si>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</si>
  <si>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</si>
  <si>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</si>
  <si>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</si>
  <si>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</si>
  <si>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</si>
  <si>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</si>
  <si>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</si>
  <si>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</si>
  <si>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</si>
  <si>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</si>
  <si>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</si>
  <si>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</si>
  <si>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</si>
  <si>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</si>
  <si>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</si>
  <si>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</si>
  <si>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</si>
  <si>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</si>
  <si>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</si>
  <si>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</si>
  <si>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</si>
  <si>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</si>
  <si>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</si>
  <si>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</si>
  <si>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</si>
  <si>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</si>
  <si>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</si>
  <si>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</si>
  <si>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</si>
  <si>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</si>
  <si>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</si>
  <si>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</si>
  <si>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</si>
  <si>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</si>
  <si>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</si>
  <si>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</si>
  <si>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</si>
  <si>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</si>
  <si>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</si>
  <si>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</si>
  <si>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</si>
  <si>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</si>
  <si>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</si>
  <si>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</si>
  <si>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</si>
  <si>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</si>
  <si>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</si>
  <si>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</si>
  <si>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</si>
  <si>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</si>
  <si>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</si>
  <si>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</si>
  <si>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</si>
  <si>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</si>
  <si>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</si>
  <si>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</si>
  <si>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</si>
  <si>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</si>
  <si>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</si>
  <si>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</si>
  <si>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</si>
  <si>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</si>
  <si>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</si>
  <si>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</si>
  <si>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</si>
  <si>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</si>
  <si>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</si>
  <si>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</si>
  <si>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</si>
  <si>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</si>
  <si>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</si>
  <si>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</si>
  <si>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</si>
  <si>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</si>
  <si>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</si>
  <si>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</si>
  <si>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</si>
  <si>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</si>
  <si>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</si>
  <si>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</si>
  <si>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</si>
  <si>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</si>
  <si>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</si>
  <si>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</si>
  <si>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</si>
  <si>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</si>
  <si>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</si>
  <si>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</si>
  <si>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</si>
  <si>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</si>
  <si>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</si>
  <si>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</si>
  <si>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</si>
  <si>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</si>
  <si>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</si>
  <si>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</si>
  <si>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</si>
  <si>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</si>
  <si>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</si>
  <si>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</si>
  <si>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</si>
  <si>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</si>
  <si>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</si>
  <si>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</si>
  <si>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</si>
  <si>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</si>
  <si>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</si>
  <si>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</si>
  <si>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</si>
  <si>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</si>
  <si>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</si>
  <si>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</si>
  <si>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</si>
  <si>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</si>
  <si>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</si>
  <si>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</si>
  <si>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</si>
  <si>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</si>
  <si>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</si>
  <si>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</si>
  <si>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</si>
  <si>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</si>
  <si>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</si>
  <si>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</si>
  <si>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</si>
  <si>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</si>
  <si>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</si>
  <si>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</si>
  <si>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</si>
  <si>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</si>
  <si>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</si>
  <si>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</si>
  <si>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</si>
  <si>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</si>
  <si>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</si>
  <si>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</si>
  <si>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</si>
  <si>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</si>
  <si>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</si>
  <si>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</si>
  <si>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</si>
  <si>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</si>
  <si>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</si>
  <si>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</si>
  <si>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</si>
  <si>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</si>
  <si>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</si>
  <si>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</si>
  <si>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</si>
  <si>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</si>
  <si>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</si>
  <si>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</si>
  <si>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</si>
  <si>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</si>
  <si>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</si>
  <si>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</si>
  <si>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</si>
  <si>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</si>
  <si>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</si>
  <si>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</si>
  <si>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</si>
  <si>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</si>
  <si>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</si>
  <si>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</si>
  <si>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</si>
  <si>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</si>
  <si>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</si>
  <si>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</si>
  <si>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</si>
  <si>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</si>
  <si>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</si>
  <si>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</si>
  <si>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</si>
  <si>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</si>
  <si>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</si>
  <si>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</si>
  <si>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</si>
  <si>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</si>
  <si>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</si>
  <si>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</si>
  <si>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</si>
  <si>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</si>
  <si>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</si>
  <si>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</si>
  <si>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</si>
  <si>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</si>
  <si>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</si>
  <si>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</si>
  <si>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</si>
  <si>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</si>
  <si>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</si>
  <si>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</si>
  <si>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</si>
  <si>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</si>
  <si>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</si>
  <si>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</si>
  <si>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</si>
  <si>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</si>
  <si>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</si>
  <si>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</si>
  <si>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</si>
  <si>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</si>
  <si>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</si>
  <si>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</si>
  <si>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</si>
  <si>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</si>
  <si>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</si>
  <si>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</si>
  <si>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</si>
  <si>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</si>
  <si>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</si>
  <si>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</si>
  <si>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</si>
  <si>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</si>
  <si>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</si>
  <si>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</si>
  <si>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</si>
  <si>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</si>
  <si>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</si>
  <si>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</si>
  <si>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</si>
  <si>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</si>
  <si>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</si>
  <si>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</si>
  <si>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</si>
  <si>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</si>
  <si>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</si>
  <si>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</si>
  <si>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</si>
  <si>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</si>
  <si>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</si>
  <si>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</si>
  <si>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</si>
  <si>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</si>
  <si>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</si>
  <si>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</si>
  <si>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</si>
  <si>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</si>
  <si>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</si>
  <si>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</si>
  <si>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</si>
  <si>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</si>
  <si>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</si>
  <si>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</si>
  <si>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</si>
  <si>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</si>
  <si>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</si>
  <si>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</si>
  <si>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</si>
  <si>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</si>
  <si>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</si>
  <si>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</si>
  <si>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</si>
  <si>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</si>
  <si>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</si>
  <si>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</si>
  <si>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</si>
  <si>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</si>
  <si>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</si>
  <si>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</si>
  <si>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</si>
  <si>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</si>
  <si>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</si>
  <si>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</si>
  <si>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</si>
  <si>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</si>
  <si>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</si>
  <si>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</si>
  <si>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</si>
  <si>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</si>
  <si>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</si>
  <si>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</si>
  <si>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</si>
  <si>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</si>
  <si>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</si>
  <si>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</si>
  <si>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</si>
  <si>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</si>
  <si>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</si>
  <si>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</si>
  <si>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</si>
  <si>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</si>
  <si>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</si>
  <si>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</si>
  <si>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</si>
  <si>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</si>
  <si>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</si>
  <si>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</si>
  <si>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</si>
  <si>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</si>
  <si>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</si>
  <si>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</si>
  <si>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</si>
  <si>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</si>
  <si>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</si>
  <si>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</si>
  <si>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</si>
  <si>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</si>
  <si>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</si>
  <si>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</si>
  <si>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</si>
  <si>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</si>
  <si>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</si>
  <si>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</si>
  <si>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</si>
  <si>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</si>
  <si>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</si>
  <si>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</si>
  <si>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</si>
  <si>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</si>
  <si>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</si>
  <si>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</si>
  <si>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</si>
  <si>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</si>
  <si>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</si>
  <si>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</si>
  <si>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</si>
  <si>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</si>
  <si>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</si>
  <si>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</si>
  <si>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</si>
  <si>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</si>
  <si>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</si>
  <si>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</si>
  <si>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</si>
  <si>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</si>
  <si>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</si>
  <si>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</si>
  <si>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</si>
  <si>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</si>
  <si>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</si>
  <si>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</si>
  <si>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</si>
  <si>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</si>
  <si>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</si>
  <si>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</si>
  <si>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</si>
  <si>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</si>
  <si>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</si>
  <si>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</si>
  <si>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</si>
  <si>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</si>
  <si>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</si>
  <si>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</si>
  <si>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</si>
  <si>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</si>
  <si>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</si>
  <si>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</si>
  <si>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</si>
  <si>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</si>
  <si>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</si>
  <si>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</si>
  <si>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</si>
  <si>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</si>
  <si>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</si>
  <si>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</si>
  <si>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</si>
  <si>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</si>
  <si>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</si>
  <si>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</si>
  <si>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</si>
  <si>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</si>
  <si>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</si>
  <si>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</si>
  <si>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</si>
  <si>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</si>
  <si>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</si>
  <si>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</si>
  <si>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</si>
  <si>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</si>
  <si>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</si>
  <si>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</si>
  <si>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</si>
  <si>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</si>
  <si>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</si>
  <si>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</si>
  <si>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</si>
  <si>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</si>
  <si>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</si>
  <si>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</si>
  <si>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</si>
  <si>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</si>
  <si>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</si>
  <si>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</si>
  <si>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</si>
  <si>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</si>
  <si>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</si>
  <si>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</si>
  <si>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</si>
  <si>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</si>
  <si>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</si>
  <si>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</si>
  <si>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</si>
  <si>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</si>
  <si>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</si>
  <si>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</si>
  <si>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</si>
  <si>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</si>
  <si>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</si>
  <si>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</si>
  <si>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</si>
  <si>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</si>
  <si>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</si>
  <si>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</si>
  <si>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</si>
  <si>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</si>
  <si>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</si>
  <si>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</si>
  <si>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</si>
  <si>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</si>
  <si>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</si>
  <si>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</si>
  <si>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</si>
  <si>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</si>
  <si>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</si>
  <si>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</si>
  <si>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</si>
  <si>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</si>
  <si>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</si>
  <si>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</si>
  <si>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</si>
  <si>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</si>
  <si>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</si>
  <si>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</si>
  <si>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</si>
  <si>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</si>
  <si>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</si>
  <si>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</si>
  <si>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</si>
  <si>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</si>
  <si>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</si>
  <si>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</si>
  <si>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</si>
  <si>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</si>
  <si>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</si>
  <si>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</si>
  <si>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</si>
  <si>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</si>
  <si>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</si>
  <si>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</si>
  <si>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</si>
  <si>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</si>
  <si>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</si>
  <si>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</si>
  <si>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</si>
  <si>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</si>
  <si>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</si>
  <si>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</si>
  <si>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</si>
  <si>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</si>
  <si>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</si>
  <si>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</si>
  <si>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</si>
  <si>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</si>
  <si>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</si>
  <si>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</si>
  <si>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</si>
  <si>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</si>
  <si>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</si>
  <si>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</si>
  <si>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</si>
  <si>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</si>
  <si>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</si>
  <si>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</si>
  <si>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</si>
  <si>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</si>
  <si>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</si>
  <si>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</si>
  <si>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</si>
  <si>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</si>
  <si>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</si>
  <si>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</si>
  <si>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</si>
  <si>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</si>
  <si>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</si>
  <si>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</si>
  <si>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</si>
  <si>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</si>
  <si>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</si>
  <si>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</si>
  <si>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</si>
  <si>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</si>
  <si>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</si>
  <si>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</si>
  <si>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</si>
  <si>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</si>
  <si>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</si>
  <si>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</si>
  <si>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</si>
  <si>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</si>
  <si>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</si>
  <si>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</si>
  <si>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</si>
  <si>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</si>
  <si>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</si>
  <si>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</si>
  <si>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</si>
  <si>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</si>
  <si>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</si>
  <si>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</si>
  <si>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</si>
  <si>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</si>
  <si>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</si>
  <si>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</si>
  <si>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</si>
  <si>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</si>
  <si>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</si>
  <si>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</si>
  <si>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</si>
  <si>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</si>
  <si>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</si>
  <si>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</si>
  <si>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</si>
  <si>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</si>
  <si>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</si>
  <si>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</si>
  <si>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</si>
  <si>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</si>
  <si>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</si>
  <si>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</si>
  <si>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</si>
  <si>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</si>
  <si>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</si>
  <si>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</si>
  <si>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</si>
  <si>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</si>
  <si>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</si>
  <si>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</si>
  <si>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</si>
  <si>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</si>
  <si>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</si>
  <si>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</si>
  <si>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</si>
  <si>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</si>
  <si>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</si>
  <si>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</si>
  <si>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</si>
  <si>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</si>
  <si>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</si>
  <si>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</si>
  <si>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</si>
  <si>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</si>
  <si>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</si>
  <si>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</si>
  <si>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</si>
  <si>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</si>
  <si>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</si>
  <si>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</si>
  <si>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</si>
  <si>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</si>
  <si>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</si>
  <si>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</si>
  <si>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</si>
  <si>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</si>
  <si>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</si>
  <si>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</si>
  <si>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</si>
  <si>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</si>
  <si>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</si>
  <si>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</si>
  <si>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</si>
  <si>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</si>
  <si>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</si>
  <si>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</si>
  <si>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</si>
  <si>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</si>
  <si>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</si>
  <si>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</si>
  <si>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</si>
  <si>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</si>
  <si>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</si>
  <si>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</si>
  <si>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</si>
  <si>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</si>
  <si>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</si>
  <si>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</si>
  <si>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</si>
  <si>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</si>
  <si>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</si>
  <si>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</si>
  <si>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</si>
  <si>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</si>
  <si>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</si>
  <si>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</si>
  <si>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</si>
  <si>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</si>
  <si>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</si>
  <si>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</si>
  <si>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</si>
  <si>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</si>
  <si>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</si>
  <si>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</si>
  <si>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</si>
  <si>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</si>
  <si>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</si>
  <si>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</si>
  <si>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</si>
  <si>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</si>
  <si>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</si>
  <si>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</si>
  <si>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</si>
  <si>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</si>
  <si>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</si>
  <si>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</si>
  <si>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</si>
  <si>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</si>
  <si>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</si>
  <si>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</si>
  <si>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</si>
  <si>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</si>
  <si>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</si>
  <si>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</si>
  <si>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</si>
  <si>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</si>
  <si>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</si>
  <si>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</si>
  <si>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</si>
  <si>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</si>
  <si>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</si>
  <si>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</si>
  <si>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</si>
  <si>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</si>
  <si>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</si>
  <si>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</si>
  <si>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</si>
  <si>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</si>
  <si>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</si>
  <si>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</si>
  <si>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</si>
  <si>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</si>
  <si>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</si>
  <si>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</si>
  <si>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</si>
  <si>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</si>
  <si>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</si>
  <si>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</si>
  <si>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</si>
  <si>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</si>
  <si>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</si>
  <si>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</si>
  <si>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</si>
  <si>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</si>
  <si>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</si>
  <si>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</si>
  <si>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</si>
  <si>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</si>
  <si>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</si>
  <si>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</si>
  <si>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</si>
  <si>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</si>
  <si>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</si>
  <si>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</si>
  <si>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</si>
  <si>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</si>
  <si>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</si>
  <si>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</si>
  <si>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</si>
  <si>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</si>
  <si>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</si>
  <si>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</si>
  <si>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</si>
  <si>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</si>
  <si>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</si>
  <si>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</si>
  <si>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</si>
  <si>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</si>
  <si>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</si>
  <si>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</si>
  <si>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</si>
  <si>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</si>
  <si>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</si>
  <si>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</si>
  <si>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</si>
  <si>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</si>
  <si>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</si>
  <si>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</si>
  <si>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</si>
  <si>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</si>
  <si>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</si>
  <si>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</si>
  <si>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</si>
  <si>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</si>
  <si>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</si>
  <si>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</si>
  <si>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</si>
  <si>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</si>
  <si>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</si>
  <si>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</si>
  <si>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</si>
  <si>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</si>
  <si>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</si>
  <si>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</si>
  <si>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</si>
  <si>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</si>
  <si>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</si>
  <si>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</si>
  <si>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</si>
  <si>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</si>
  <si>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</si>
  <si>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</si>
  <si>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</si>
  <si>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</si>
  <si>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</si>
  <si>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</si>
  <si>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</si>
  <si>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</si>
  <si>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</si>
  <si>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</si>
  <si>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</si>
  <si>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</si>
  <si>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</si>
  <si>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</si>
  <si>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</si>
  <si>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</si>
  <si>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</si>
  <si>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</si>
  <si>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</si>
  <si>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</si>
  <si>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</si>
  <si>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</si>
  <si>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</si>
  <si>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</si>
  <si>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</si>
  <si>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</si>
  <si>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</si>
  <si>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</si>
  <si>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</si>
  <si>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</si>
  <si>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</si>
  <si>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</si>
  <si>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</si>
  <si>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</si>
  <si>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</si>
  <si>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</si>
  <si>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</si>
  <si>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</si>
  <si>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</si>
  <si>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</si>
  <si>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</si>
  <si>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</si>
  <si>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</si>
  <si>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</si>
  <si>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</si>
  <si>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</si>
  <si>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</si>
  <si>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</si>
  <si>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</si>
  <si>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</si>
  <si>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</si>
  <si>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</si>
  <si>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</si>
  <si>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</si>
  <si>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</si>
  <si>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</si>
  <si>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</si>
  <si>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</si>
  <si>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</si>
  <si>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</si>
  <si>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</si>
  <si>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</si>
  <si>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</si>
  <si>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</si>
  <si>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</si>
  <si>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</si>
  <si>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</si>
  <si>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</si>
  <si>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</si>
  <si>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</si>
  <si>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</si>
  <si>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</si>
  <si>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</si>
  <si>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</si>
  <si>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</si>
  <si>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</si>
  <si>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</si>
  <si>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</si>
  <si>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</si>
  <si>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</si>
  <si>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</si>
  <si>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</si>
  <si>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</si>
  <si>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</si>
  <si>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</si>
  <si>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</si>
  <si>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</si>
  <si>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</si>
  <si>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</si>
  <si>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</si>
  <si>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</si>
  <si>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</si>
  <si>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</si>
  <si>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</si>
  <si>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</si>
  <si>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</si>
  <si>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</si>
  <si>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</si>
  <si>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</si>
  <si>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</si>
  <si>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</si>
  <si>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</si>
  <si>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</si>
  <si>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</si>
  <si>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</si>
  <si>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</si>
  <si>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</si>
  <si>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</si>
  <si>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</si>
  <si>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</si>
  <si>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</si>
  <si>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</si>
  <si>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</si>
  <si>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</si>
  <si>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</si>
  <si>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</si>
  <si>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</si>
  <si>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</si>
  <si>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</si>
  <si>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</si>
  <si>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</si>
  <si>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</si>
  <si>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</si>
  <si>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</si>
  <si>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</si>
  <si>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</si>
  <si>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</si>
  <si>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</si>
  <si>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</si>
  <si>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</si>
  <si>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</si>
  <si>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</si>
  <si>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</si>
  <si>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</si>
  <si>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</si>
  <si>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</si>
  <si>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</si>
  <si>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</si>
  <si>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</si>
  <si>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</si>
  <si>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</si>
  <si>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</si>
  <si>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</si>
  <si>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</si>
  <si>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</si>
  <si>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</si>
  <si>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</si>
  <si>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</si>
  <si>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</si>
  <si>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</si>
  <si>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</si>
  <si>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</si>
  <si>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</si>
  <si>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</si>
  <si>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</si>
  <si>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</si>
  <si>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</si>
  <si>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</si>
  <si>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</si>
  <si>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</si>
  <si>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</si>
  <si>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</si>
  <si>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</si>
  <si>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</si>
  <si>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</si>
  <si>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</si>
  <si>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</si>
  <si>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</si>
  <si>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</si>
  <si>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</si>
  <si>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</si>
  <si>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</si>
  <si>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</si>
  <si>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</si>
  <si>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</si>
  <si>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</si>
  <si>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</si>
  <si>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</si>
  <si>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</si>
  <si>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</si>
  <si>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</si>
  <si>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</si>
  <si>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</si>
  <si>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</si>
  <si>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</si>
  <si>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</si>
  <si>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</si>
  <si>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</si>
  <si>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</si>
  <si>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</si>
  <si>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</si>
  <si>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</si>
  <si>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</si>
  <si>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</si>
  <si>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</si>
  <si>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</si>
  <si>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</si>
  <si>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</si>
  <si>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</si>
  <si>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</si>
  <si>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</si>
  <si>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</si>
  <si>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</si>
  <si>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</si>
  <si>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</si>
  <si>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</si>
  <si>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</si>
  <si>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</si>
  <si>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</si>
  <si>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</si>
  <si>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</si>
  <si>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</si>
  <si>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</si>
  <si>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</si>
  <si>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</si>
  <si>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</si>
  <si>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</si>
  <si>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</si>
  <si>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</si>
  <si>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</si>
  <si>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</si>
  <si>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</si>
  <si>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</si>
  <si>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</si>
  <si>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</si>
  <si>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</si>
  <si>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</si>
  <si>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</si>
  <si>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</si>
  <si>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</si>
  <si>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</si>
  <si>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</si>
  <si>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</si>
  <si>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</si>
  <si>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</si>
  <si>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</si>
  <si>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</si>
  <si>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</si>
  <si>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</si>
  <si>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</si>
  <si>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</si>
  <si>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</si>
  <si>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</si>
  <si>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</si>
  <si>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</si>
  <si>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</si>
  <si>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</si>
  <si>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</si>
  <si>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</si>
  <si>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</si>
  <si>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</si>
  <si>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</si>
  <si>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</si>
  <si>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</si>
  <si>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</si>
  <si>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</si>
  <si>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</si>
  <si>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</si>
  <si>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</si>
  <si>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</si>
  <si>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</si>
  <si>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</si>
  <si>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</si>
  <si>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</si>
  <si>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</si>
  <si>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</si>
  <si>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</si>
  <si>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</si>
  <si>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</si>
  <si>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</si>
  <si>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</si>
  <si>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</si>
  <si>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</si>
  <si>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</si>
  <si>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</si>
  <si>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</si>
  <si>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</si>
  <si>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</si>
  <si>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</si>
  <si>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</si>
  <si>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</si>
  <si>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</si>
  <si>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</si>
  <si>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</si>
  <si>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</si>
  <si>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</si>
  <si>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</si>
  <si>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</si>
  <si>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</si>
  <si>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</si>
  <si>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</si>
  <si>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</si>
  <si>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</si>
  <si>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</si>
  <si>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</si>
  <si>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</si>
  <si>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</si>
  <si>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</si>
  <si>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</si>
  <si>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</si>
  <si>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</si>
  <si>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</si>
  <si>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</si>
  <si>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</si>
  <si>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</si>
  <si>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</si>
  <si>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</si>
  <si>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</si>
  <si>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</si>
  <si>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</si>
  <si>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</si>
  <si>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</si>
  <si>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</si>
  <si>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</si>
  <si>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</si>
  <si>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</si>
  <si>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</si>
  <si>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</si>
  <si>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</si>
  <si>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</si>
  <si>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</si>
  <si>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</si>
  <si>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</si>
  <si>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</si>
  <si>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</si>
  <si>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</si>
  <si>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</si>
  <si>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</si>
  <si>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</si>
  <si>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</si>
  <si>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</si>
  <si>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</si>
  <si>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</si>
  <si>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</si>
  <si>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</si>
  <si>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</si>
  <si>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</si>
  <si>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</si>
  <si>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</si>
  <si>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</si>
  <si>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</si>
  <si>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</si>
  <si>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</si>
  <si>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</si>
  <si>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</si>
  <si>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</si>
  <si>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</si>
  <si>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</si>
  <si>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</si>
  <si>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</si>
  <si>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</si>
  <si>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</si>
  <si>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</si>
  <si>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</si>
  <si>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</si>
  <si>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</si>
  <si>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</si>
  <si>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</si>
  <si>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</si>
  <si>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</si>
  <si>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</si>
  <si>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</si>
  <si>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</si>
  <si>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</si>
  <si>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</si>
  <si>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</si>
  <si>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</si>
  <si>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</si>
  <si>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</si>
  <si>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</si>
  <si>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</si>
  <si>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</si>
  <si>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</si>
  <si>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</si>
  <si>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</si>
  <si>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</si>
  <si>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</si>
  <si>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</si>
  <si>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</si>
  <si>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</si>
  <si>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</si>
  <si>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</si>
  <si>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</si>
  <si>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</si>
  <si>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</si>
  <si>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</si>
  <si>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</si>
  <si>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</si>
  <si>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</si>
  <si>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</si>
  <si>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</si>
  <si>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</si>
  <si>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</si>
  <si>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</si>
  <si>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</si>
  <si>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</si>
  <si>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</si>
  <si>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</si>
  <si>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</si>
  <si>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</si>
  <si>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</si>
  <si>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</si>
  <si>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</si>
  <si>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</si>
  <si>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</si>
  <si>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</si>
  <si>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</si>
  <si>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</si>
  <si>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</si>
  <si>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</si>
  <si>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</si>
  <si>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</si>
  <si>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</si>
  <si>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</si>
  <si>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</si>
  <si>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</si>
  <si>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</si>
  <si>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</si>
  <si>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</si>
  <si>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</si>
  <si>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</si>
  <si>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</si>
  <si>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</si>
  <si>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</si>
  <si>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</si>
  <si>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</si>
  <si>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</si>
  <si>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</si>
  <si>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</si>
  <si>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</si>
  <si>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</si>
  <si>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</si>
  <si>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</si>
  <si>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</si>
  <si>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</si>
  <si>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</si>
  <si>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</si>
  <si>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</si>
  <si>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</si>
  <si>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</si>
  <si>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</si>
  <si>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</si>
  <si>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</si>
  <si>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</si>
  <si>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</si>
  <si>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</si>
  <si>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</si>
  <si>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</si>
  <si>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</si>
  <si>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</si>
  <si>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</si>
  <si>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</si>
  <si>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</si>
  <si>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</si>
  <si>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</si>
  <si>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</si>
  <si>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</si>
  <si>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</si>
  <si>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</si>
  <si>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</si>
  <si>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</si>
  <si>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</si>
  <si>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</si>
  <si>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</si>
  <si>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</si>
  <si>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</si>
  <si>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</si>
  <si>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</si>
  <si>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</si>
  <si>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</si>
  <si>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</si>
  <si>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</si>
  <si>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</si>
  <si>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</si>
  <si>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</si>
  <si>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</si>
  <si>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</si>
  <si>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</si>
  <si>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</si>
  <si>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</si>
  <si>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</si>
  <si>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</si>
  <si>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</si>
  <si>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</si>
  <si>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</si>
  <si>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</si>
  <si>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</si>
  <si>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</si>
  <si>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</si>
  <si>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</si>
  <si>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</si>
  <si>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</si>
  <si>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</si>
  <si>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</si>
  <si>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</si>
  <si>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</si>
  <si>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</si>
  <si>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</si>
  <si>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</si>
  <si>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</si>
  <si>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</si>
  <si>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</si>
  <si>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</si>
  <si>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</si>
  <si>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</si>
  <si>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</si>
  <si>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</si>
  <si>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</si>
  <si>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</si>
  <si>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</si>
  <si>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</si>
  <si>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</si>
  <si>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</si>
  <si>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</si>
  <si>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</si>
  <si>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</si>
  <si>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</si>
  <si>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</si>
  <si>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</si>
  <si>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</si>
  <si>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</si>
  <si>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</si>
  <si>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</si>
  <si>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</si>
  <si>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</si>
  <si>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</si>
  <si>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</si>
  <si>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</si>
  <si>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</si>
  <si>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</si>
  <si>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</si>
  <si>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</si>
  <si>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</si>
  <si>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</si>
  <si>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</si>
  <si>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</si>
  <si>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</si>
  <si>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</si>
  <si>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</si>
  <si>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</si>
  <si>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</si>
  <si>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</si>
  <si>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</si>
  <si>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</si>
  <si>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</si>
  <si>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</si>
  <si>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</si>
  <si>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</si>
  <si>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</si>
  <si>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</si>
  <si>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</si>
  <si>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</si>
  <si>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</si>
  <si>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</si>
  <si>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</si>
  <si>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</si>
  <si>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</si>
  <si>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</si>
  <si>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</si>
  <si>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</si>
  <si>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</si>
  <si>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</si>
  <si>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</si>
  <si>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</si>
  <si>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</si>
  <si>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</si>
  <si>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</si>
  <si>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</si>
  <si>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</si>
  <si>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</si>
  <si>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</si>
  <si>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</si>
  <si>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</si>
  <si>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</si>
  <si>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</si>
  <si>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</si>
  <si>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</si>
  <si>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</si>
  <si>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</si>
  <si>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</si>
  <si>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</si>
  <si>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</si>
  <si>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</si>
  <si>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</si>
  <si>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</si>
  <si>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</si>
  <si>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</si>
  <si>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</si>
  <si>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</si>
  <si>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</si>
  <si>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</si>
  <si>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</si>
  <si>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</si>
  <si>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</si>
  <si>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</si>
  <si>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</si>
  <si>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</si>
  <si>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</si>
  <si>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</si>
  <si>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</si>
  <si>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</si>
  <si>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</si>
  <si>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</si>
  <si>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</si>
  <si>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</si>
  <si>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</si>
  <si>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</si>
  <si>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</si>
  <si>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</si>
  <si>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</si>
  <si>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</si>
  <si>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</si>
  <si>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</si>
  <si>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</si>
  <si>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</si>
  <si>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</si>
  <si>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</si>
  <si>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</si>
  <si>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</si>
  <si>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</si>
  <si>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</si>
  <si>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</si>
  <si>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</si>
  <si>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</si>
  <si>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</si>
  <si>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</si>
  <si>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</si>
  <si>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</si>
  <si>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</si>
  <si>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</si>
  <si>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</si>
  <si>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</si>
  <si>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</si>
  <si>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</si>
  <si>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</si>
  <si>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</si>
  <si>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</si>
  <si>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</si>
  <si>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</si>
  <si>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</si>
  <si>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</si>
  <si>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</si>
  <si>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</si>
  <si>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</si>
  <si>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</si>
  <si>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</si>
  <si>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</si>
  <si>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</si>
  <si>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</si>
  <si>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</si>
  <si>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</si>
  <si>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</si>
  <si>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</si>
  <si>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</si>
  <si>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</si>
  <si>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</si>
  <si>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</si>
  <si>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</si>
  <si>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</si>
  <si>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</si>
  <si>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</si>
  <si>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</si>
  <si>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</si>
  <si>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</si>
  <si>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</si>
  <si>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</si>
  <si>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</si>
  <si>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</si>
  <si>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</si>
  <si>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</si>
  <si>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</si>
  <si>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</si>
  <si>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</si>
  <si>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</si>
  <si>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</si>
  <si>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</si>
  <si>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</si>
  <si>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</si>
  <si>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</si>
  <si>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</si>
  <si>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</si>
  <si>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</si>
  <si>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</si>
  <si>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</si>
  <si>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</si>
  <si>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</si>
  <si>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</si>
  <si>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</si>
  <si>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</si>
  <si>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</si>
  <si>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</si>
  <si>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</si>
  <si>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</si>
  <si>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</si>
  <si>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</si>
  <si>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</si>
  <si>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</si>
  <si>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</si>
  <si>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</si>
  <si>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</si>
  <si>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</si>
  <si>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</si>
  <si>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</si>
  <si>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</si>
  <si>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</si>
  <si>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</si>
  <si>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</si>
  <si>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</si>
  <si>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</si>
  <si>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</si>
  <si>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</si>
  <si>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</si>
  <si>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</si>
  <si>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</si>
  <si>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</si>
  <si>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</si>
  <si>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</si>
  <si>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</si>
  <si>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</si>
  <si>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</si>
  <si>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</si>
  <si>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</si>
  <si>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</si>
  <si>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</si>
  <si>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</si>
  <si>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</si>
  <si>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</si>
  <si>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</si>
  <si>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</si>
  <si>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</si>
  <si>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</si>
  <si>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</si>
  <si>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</si>
  <si>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</si>
  <si>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</si>
  <si>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</si>
  <si>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</si>
  <si>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</si>
  <si>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</si>
  <si>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</si>
  <si>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</si>
  <si>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</si>
  <si>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</si>
  <si>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</si>
  <si>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</si>
  <si>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</si>
  <si>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</si>
  <si>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</si>
  <si>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</si>
  <si>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</si>
  <si>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</si>
  <si>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</si>
  <si>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</si>
  <si>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</si>
  <si>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</si>
  <si>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</si>
  <si>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</si>
  <si>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</si>
  <si>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</si>
  <si>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</si>
  <si>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</si>
  <si>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</si>
  <si>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</si>
  <si>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</si>
  <si>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</si>
  <si>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</si>
  <si>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</si>
  <si>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</si>
  <si>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</si>
  <si>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</si>
  <si>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</si>
  <si>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</si>
  <si>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</si>
  <si>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</si>
  <si>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</si>
  <si>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</si>
  <si>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</si>
  <si>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</si>
  <si>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</si>
  <si>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</si>
  <si>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</si>
  <si>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</si>
  <si>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</si>
  <si>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</si>
  <si>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</si>
  <si>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</si>
  <si>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</si>
  <si>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</si>
  <si>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</si>
  <si>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</si>
  <si>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</si>
  <si>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</si>
  <si>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</si>
  <si>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</si>
  <si>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</si>
  <si>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</si>
  <si>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</si>
  <si>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</si>
  <si>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</si>
  <si>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</si>
  <si>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</si>
  <si>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</si>
  <si>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</si>
  <si>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</si>
  <si>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</si>
  <si>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</si>
  <si>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</si>
  <si>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</si>
  <si>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</si>
  <si>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</si>
  <si>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</si>
  <si>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</si>
  <si>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</si>
  <si>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</si>
  <si>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</si>
  <si>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</si>
  <si>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</si>
  <si>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</si>
  <si>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</si>
  <si>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</si>
  <si>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</si>
  <si>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</si>
  <si>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</si>
  <si>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</si>
  <si>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</si>
  <si>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</si>
  <si>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</si>
  <si>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</si>
  <si>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</si>
  <si>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</si>
  <si>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</si>
  <si>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</si>
  <si>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</si>
  <si>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</si>
  <si>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</si>
  <si>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</si>
  <si>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</si>
  <si>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</si>
  <si>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</si>
  <si>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</si>
  <si>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</si>
  <si>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</si>
  <si>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</si>
  <si>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</si>
  <si>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</si>
  <si>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</si>
  <si>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</si>
  <si>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</si>
  <si>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</si>
  <si>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</si>
  <si>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</si>
  <si>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</si>
  <si>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</si>
  <si>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</si>
  <si>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</si>
  <si>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</si>
  <si>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</si>
  <si>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</si>
  <si>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</si>
  <si>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</si>
  <si>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</si>
  <si>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</si>
  <si>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</si>
  <si>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</si>
  <si>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</si>
  <si>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</si>
  <si>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</si>
  <si>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</si>
  <si>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</si>
  <si>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</si>
  <si>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</si>
  <si>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</si>
  <si>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</si>
  <si>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</si>
  <si>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</si>
  <si>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</si>
  <si>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</si>
  <si>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</si>
  <si>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</si>
  <si>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</si>
  <si>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</si>
  <si>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</si>
  <si>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</si>
  <si>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</si>
  <si>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</si>
  <si>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</si>
  <si>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</si>
  <si>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</si>
  <si>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</si>
  <si>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</si>
  <si>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</si>
  <si>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</si>
  <si>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</si>
  <si>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</si>
  <si>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</si>
  <si>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</si>
  <si>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</si>
  <si>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</si>
  <si>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</si>
  <si>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</si>
  <si>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</si>
  <si>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</si>
  <si>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</si>
  <si>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</si>
  <si>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</si>
  <si>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</si>
  <si>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</si>
  <si>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</si>
  <si>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</si>
  <si>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</si>
  <si>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</si>
  <si>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</si>
  <si>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</si>
  <si>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</si>
  <si>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</si>
  <si>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</si>
  <si>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</si>
  <si>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</si>
  <si>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</si>
  <si>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</si>
  <si>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</si>
  <si>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</si>
  <si>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</si>
  <si>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</si>
  <si>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</si>
  <si>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</si>
  <si>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</si>
  <si>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</si>
  <si>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</si>
  <si>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</si>
  <si>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</si>
  <si>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</si>
  <si>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</si>
  <si>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</si>
  <si>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</si>
  <si>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</si>
  <si>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</si>
  <si>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</si>
  <si>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</si>
  <si>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</si>
  <si>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</si>
  <si>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</si>
  <si>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</si>
  <si>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</si>
  <si>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</si>
  <si>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</si>
  <si>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</si>
  <si>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</si>
  <si>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</si>
  <si>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</si>
  <si>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</si>
  <si>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</si>
  <si>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</si>
  <si>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</si>
  <si>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</si>
  <si>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</si>
  <si>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</si>
  <si>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</si>
  <si>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</si>
  <si>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</si>
  <si>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</si>
  <si>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</si>
  <si>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</si>
  <si>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</si>
  <si>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</si>
  <si>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</si>
  <si>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</si>
  <si>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</si>
  <si>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</si>
  <si>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</si>
  <si>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</si>
  <si>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</si>
  <si>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</si>
  <si>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</si>
  <si>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</si>
  <si>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</si>
  <si>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</si>
  <si>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</si>
  <si>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</si>
  <si>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</si>
  <si>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</si>
  <si>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</si>
  <si>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</si>
  <si>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</si>
  <si>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</si>
  <si>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</si>
  <si>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</si>
  <si>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</si>
  <si>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</si>
  <si>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</si>
  <si>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</si>
  <si>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</si>
  <si>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</si>
  <si>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</si>
  <si>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</si>
  <si>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</si>
  <si>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</si>
  <si>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</si>
  <si>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</si>
  <si>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</si>
  <si>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</si>
  <si>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</si>
  <si>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</si>
  <si>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</si>
  <si>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</si>
  <si>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</si>
  <si>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</si>
  <si>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</si>
  <si>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</si>
  <si>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</si>
  <si>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</si>
  <si>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</si>
  <si>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</si>
  <si>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</si>
  <si>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</si>
  <si>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</si>
  <si>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</si>
  <si>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</si>
  <si>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</si>
  <si>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</si>
  <si>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</si>
  <si>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</si>
  <si>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</si>
  <si>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</si>
  <si>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</si>
  <si>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</si>
  <si>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</si>
  <si>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</si>
  <si>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</si>
  <si>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</si>
  <si>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</si>
  <si>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</si>
  <si>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</si>
  <si>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</si>
  <si>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</si>
  <si>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</si>
  <si>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</si>
  <si>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</si>
  <si>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</si>
  <si>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</si>
  <si>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</si>
  <si>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</si>
  <si>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</si>
  <si>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</si>
  <si>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</si>
  <si>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</si>
  <si>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</si>
  <si>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</si>
  <si>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</si>
  <si>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</si>
  <si>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</si>
  <si>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</si>
  <si>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</si>
  <si>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</si>
  <si>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</si>
  <si>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</si>
  <si>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</si>
  <si>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</si>
  <si>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</si>
  <si>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</si>
  <si>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</si>
  <si>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</si>
  <si>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</si>
  <si>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</si>
  <si>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</si>
  <si>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</si>
  <si>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</si>
  <si>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</si>
  <si>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</si>
  <si>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</si>
  <si>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</si>
  <si>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</si>
  <si>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</si>
  <si>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</si>
  <si>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</si>
  <si>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</si>
  <si>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</si>
  <si>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</si>
  <si>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</si>
  <si>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</si>
  <si>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</si>
  <si>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</si>
  <si>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</si>
  <si>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</si>
  <si>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</si>
  <si>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</si>
  <si>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</si>
  <si>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</si>
  <si>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</si>
  <si>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</si>
  <si>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</si>
  <si>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</si>
  <si>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</si>
  <si>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</si>
  <si>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</si>
  <si>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</si>
  <si>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</si>
  <si>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</si>
  <si>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</si>
  <si>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</si>
  <si>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</si>
  <si>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</si>
  <si>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</si>
  <si>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</si>
  <si>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</si>
  <si>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</si>
  <si>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</si>
  <si>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</si>
  <si>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</si>
  <si>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</si>
  <si>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</si>
  <si>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</si>
  <si>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</si>
  <si>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</si>
  <si>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</si>
  <si>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</si>
  <si>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</si>
  <si>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</si>
  <si>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</si>
  <si>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</si>
  <si>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</si>
  <si>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</si>
  <si>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</si>
  <si>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</si>
  <si>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</si>
  <si>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</si>
  <si>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</si>
  <si>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</si>
  <si>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</si>
  <si>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</si>
  <si>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</si>
  <si>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</si>
  <si>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</si>
  <si>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</si>
  <si>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</si>
  <si>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</si>
  <si>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</si>
  <si>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</si>
  <si>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</si>
  <si>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</si>
  <si>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</si>
  <si>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</si>
  <si>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</si>
  <si>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</si>
  <si>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</si>
  <si>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</si>
  <si>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</si>
  <si>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</si>
  <si>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</si>
  <si>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</si>
  <si>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</si>
  <si>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</si>
  <si>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</si>
  <si>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</si>
  <si>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</si>
  <si>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</si>
  <si>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</si>
  <si>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</si>
  <si>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</si>
  <si>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</si>
  <si>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</si>
  <si>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</si>
  <si>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</si>
  <si>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</si>
  <si>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</si>
  <si>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</si>
  <si>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</si>
  <si>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</si>
  <si>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</si>
  <si>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</si>
  <si>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</si>
  <si>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</si>
  <si>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</si>
  <si>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</si>
  <si>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</si>
  <si>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</si>
  <si>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</si>
  <si>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</si>
  <si>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</si>
  <si>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</si>
  <si>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</si>
  <si>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</si>
  <si>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</si>
  <si>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</si>
  <si>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</si>
  <si>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</si>
  <si>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</si>
  <si>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</si>
  <si>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</si>
  <si>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</si>
  <si>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</si>
  <si>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</si>
  <si>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</si>
  <si>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</si>
  <si>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</si>
  <si>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</si>
  <si>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</si>
  <si>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</si>
  <si>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</si>
  <si>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</si>
  <si>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</si>
  <si>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</si>
  <si>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</si>
  <si>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</si>
  <si>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</si>
  <si>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</si>
  <si>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</si>
  <si>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</si>
  <si>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</si>
  <si>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</si>
  <si>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</si>
  <si>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</si>
  <si>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</si>
  <si>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</si>
  <si>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</si>
  <si>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</si>
  <si>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</si>
  <si>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</si>
  <si>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</si>
  <si>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</si>
  <si>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</si>
  <si>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</si>
  <si>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</si>
  <si>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</si>
  <si>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</si>
  <si>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</si>
  <si>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</si>
  <si>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</si>
  <si>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</si>
  <si>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</si>
  <si>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</si>
  <si>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</si>
  <si>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</si>
  <si>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</si>
  <si>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</si>
  <si>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</si>
  <si>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</si>
  <si>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</si>
  <si>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</si>
  <si>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</si>
  <si>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</si>
  <si>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</si>
  <si>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</si>
  <si>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</si>
  <si>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</si>
  <si>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</si>
  <si>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</si>
  <si>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</si>
  <si>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</si>
  <si>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</si>
  <si>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</si>
  <si>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</si>
  <si>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</si>
  <si>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</si>
  <si>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</si>
  <si>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</si>
  <si>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</si>
  <si>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</si>
  <si>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</si>
  <si>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</si>
  <si>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</si>
  <si>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</si>
  <si>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</si>
  <si>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</si>
  <si>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</si>
  <si>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</si>
  <si>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</si>
  <si>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</si>
  <si>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</si>
  <si>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</si>
  <si>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</si>
  <si>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</si>
  <si>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</si>
  <si>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</si>
  <si>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</si>
  <si>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</si>
  <si>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</si>
  <si>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</si>
  <si>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</si>
  <si>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</si>
  <si>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</si>
  <si>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</si>
  <si>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</si>
  <si>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</si>
  <si>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</si>
  <si>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</si>
  <si>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</si>
  <si>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</si>
  <si>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</si>
  <si>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</si>
  <si>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</si>
  <si>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</si>
  <si>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</si>
  <si>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</si>
  <si>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</si>
  <si>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</si>
  <si>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</si>
  <si>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</si>
  <si>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</si>
  <si>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</si>
  <si>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</si>
  <si>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</si>
  <si>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</si>
  <si>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</si>
  <si>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</si>
  <si>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</si>
  <si>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</si>
  <si>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</si>
  <si>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</si>
  <si>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</si>
  <si>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</si>
  <si>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</si>
  <si>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</si>
  <si>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</si>
  <si>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</si>
  <si>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</si>
  <si>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</si>
  <si>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</si>
  <si>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</si>
  <si>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</si>
  <si>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</si>
  <si>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</si>
  <si>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</si>
  <si>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</si>
  <si>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</si>
  <si>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</si>
  <si>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</si>
  <si>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</si>
  <si>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</si>
  <si>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</si>
  <si>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</si>
  <si>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</si>
  <si>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</si>
  <si>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</si>
  <si>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</si>
  <si>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</si>
  <si>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</si>
  <si>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</si>
  <si>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</si>
  <si>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</si>
  <si>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</si>
  <si>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</si>
  <si>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</si>
  <si>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</si>
  <si>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</si>
  <si>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</si>
  <si>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</si>
  <si>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</si>
  <si>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</si>
  <si>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</si>
  <si>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</si>
  <si>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</si>
  <si>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</si>
  <si>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</si>
  <si>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</si>
  <si>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</si>
  <si>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</si>
  <si>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</si>
  <si>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</si>
  <si>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</si>
  <si>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</si>
  <si>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</si>
  <si>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</si>
  <si>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</si>
  <si>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</si>
  <si>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</si>
  <si>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</si>
  <si>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</si>
  <si>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</si>
  <si>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</si>
  <si>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</si>
  <si>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</si>
  <si>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</si>
  <si>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</si>
  <si>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</si>
  <si>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</si>
  <si>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</si>
  <si>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</si>
  <si>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</si>
  <si>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</si>
  <si>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</si>
  <si>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</si>
  <si>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</si>
  <si>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</si>
  <si>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</si>
  <si>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</si>
  <si>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</si>
  <si>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</si>
  <si>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</si>
  <si>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</si>
  <si>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</si>
  <si>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</si>
  <si>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</si>
  <si>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</si>
  <si>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</si>
  <si>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</si>
  <si>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</si>
  <si>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</si>
  <si>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</si>
  <si>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</si>
  <si>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</si>
  <si>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</si>
  <si>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</si>
  <si>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</si>
  <si>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</si>
  <si>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</si>
  <si>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</si>
  <si>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</si>
  <si>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</si>
  <si>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</si>
  <si>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</si>
  <si>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</si>
  <si>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</si>
  <si>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</si>
  <si>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</si>
  <si>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</si>
  <si>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</si>
  <si>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</si>
  <si>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</si>
  <si>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</si>
  <si>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</si>
  <si>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</si>
  <si>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</si>
  <si>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</si>
  <si>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</si>
  <si>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</si>
  <si>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</si>
  <si>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</si>
  <si>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</si>
  <si>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</si>
  <si>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</si>
  <si>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</si>
  <si>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</si>
  <si>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</si>
  <si>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</si>
  <si>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</si>
  <si>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</si>
  <si>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</si>
  <si>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</si>
  <si>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</si>
  <si>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</si>
  <si>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</si>
  <si>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</si>
  <si>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</si>
  <si>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</si>
  <si>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</si>
  <si>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</si>
  <si>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</si>
  <si>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</si>
  <si>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</si>
  <si>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</si>
  <si>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</si>
  <si>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</si>
  <si>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</si>
  <si>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</si>
  <si>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</si>
  <si>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</si>
  <si>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</si>
  <si>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</si>
  <si>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</si>
  <si>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</si>
  <si>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</si>
  <si>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</si>
  <si>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</si>
  <si>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</si>
  <si>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</si>
  <si>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</si>
  <si>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</si>
  <si>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</si>
  <si>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</si>
  <si>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</si>
  <si>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</si>
  <si>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</si>
  <si>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</si>
  <si>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</si>
  <si>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</si>
  <si>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</si>
  <si>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</si>
  <si>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</si>
  <si>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</si>
  <si>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</si>
  <si>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</si>
  <si>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</si>
  <si>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</si>
  <si>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</si>
  <si>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</si>
  <si>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</si>
  <si>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</si>
  <si>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</si>
  <si>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</si>
  <si>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</si>
  <si>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</si>
  <si>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</si>
  <si>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</si>
  <si>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</si>
  <si>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</si>
  <si>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</si>
  <si>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</si>
  <si>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</si>
  <si>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</si>
  <si>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</si>
  <si>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</si>
  <si>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</si>
  <si>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</si>
  <si>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</si>
  <si>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</si>
  <si>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</si>
  <si>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</si>
  <si>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</si>
  <si>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</si>
  <si>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</si>
  <si>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</si>
  <si>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</si>
  <si>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</si>
  <si>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</si>
  <si>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</si>
  <si>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</si>
  <si>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</si>
  <si>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</si>
  <si>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</si>
  <si>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</si>
  <si>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</si>
  <si>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</si>
  <si>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</si>
  <si>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</si>
  <si>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</si>
  <si>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</si>
  <si>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</si>
  <si>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</si>
  <si>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</si>
  <si>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</si>
  <si>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</si>
  <si>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</si>
  <si>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</si>
  <si>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</si>
  <si>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</si>
  <si>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</si>
  <si>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</si>
  <si>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</si>
  <si>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</si>
  <si>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</si>
  <si>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</si>
  <si>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</si>
  <si>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</si>
  <si>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</si>
  <si>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</si>
  <si>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</si>
  <si>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</si>
  <si>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</si>
  <si>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</si>
  <si>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</si>
  <si>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</si>
  <si>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</si>
  <si>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</si>
  <si>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</si>
  <si>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</si>
  <si>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</si>
  <si>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</si>
  <si>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</si>
  <si>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</si>
  <si>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</si>
  <si>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</si>
  <si>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</si>
  <si>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</si>
  <si>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</si>
  <si>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</si>
  <si>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</si>
  <si>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</si>
  <si>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</si>
  <si>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</si>
  <si>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</si>
  <si>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</si>
  <si>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</si>
  <si>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</si>
  <si>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</si>
  <si>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</si>
  <si>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</si>
  <si>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</si>
  <si>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</si>
  <si>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</si>
  <si>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</si>
  <si>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</si>
  <si>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</si>
  <si>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</si>
  <si>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</si>
  <si>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</si>
  <si>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</si>
  <si>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</si>
  <si>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</si>
  <si>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</si>
  <si>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</si>
  <si>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</si>
  <si>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</si>
  <si>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</si>
  <si>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</si>
  <si>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</si>
  <si>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</si>
  <si>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</si>
  <si>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</si>
  <si>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</si>
  <si>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</si>
  <si>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</si>
  <si>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</si>
  <si>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</si>
  <si>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</si>
  <si>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</si>
  <si>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</si>
  <si>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</si>
  <si>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</si>
  <si>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</si>
  <si>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</si>
  <si>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</si>
  <si>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</si>
  <si>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</si>
  <si>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</si>
  <si>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</si>
  <si>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</si>
  <si>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</si>
  <si>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</si>
  <si>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</si>
  <si>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</si>
  <si>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</si>
  <si>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</si>
  <si>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</si>
  <si>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</si>
  <si>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</si>
  <si>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</si>
  <si>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</si>
  <si>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</si>
  <si>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</si>
  <si>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</si>
  <si>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</si>
  <si>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</si>
  <si>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</si>
  <si>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</si>
  <si>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</si>
  <si>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</si>
  <si>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</si>
  <si>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</si>
  <si>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</si>
  <si>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</si>
  <si>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</si>
  <si>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</si>
  <si>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</si>
  <si>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</si>
  <si>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</si>
  <si>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</si>
  <si>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</si>
  <si>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</si>
  <si>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</si>
  <si>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</si>
  <si>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</si>
  <si>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</si>
  <si>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</si>
  <si>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</si>
  <si>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</si>
  <si>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</si>
  <si>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</si>
  <si>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</si>
  <si>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</si>
  <si>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</si>
  <si>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</si>
  <si>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</si>
  <si>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</si>
  <si>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</si>
  <si>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</si>
  <si>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</si>
  <si>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</si>
  <si>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</si>
  <si>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</si>
  <si>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</si>
  <si>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</si>
  <si>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</si>
  <si>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</si>
  <si>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</si>
  <si>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</si>
  <si>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</si>
  <si>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</si>
  <si>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</si>
  <si>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</si>
  <si>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</si>
  <si>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</si>
  <si>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</si>
  <si>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</si>
  <si>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</si>
  <si>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</si>
  <si>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</si>
  <si>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</si>
  <si>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</si>
  <si>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</si>
  <si>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</si>
  <si>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</si>
  <si>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</si>
  <si>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</si>
  <si>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</si>
  <si>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</si>
  <si>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</si>
  <si>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</si>
  <si>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</si>
  <si>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</si>
  <si>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</si>
  <si>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</si>
  <si>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</si>
  <si>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</si>
  <si>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</si>
  <si>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</si>
  <si>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</si>
  <si>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</si>
  <si>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</si>
  <si>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</si>
  <si>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</si>
  <si>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</si>
  <si>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</si>
  <si>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</si>
  <si>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</si>
  <si>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</si>
  <si>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</si>
  <si>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</si>
  <si>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</si>
  <si>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</si>
  <si>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</si>
  <si>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</si>
  <si>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</si>
  <si>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</si>
  <si>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</si>
  <si>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</si>
  <si>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</si>
  <si>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</si>
  <si>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</si>
  <si>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</si>
  <si>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</si>
  <si>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</si>
  <si>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</si>
  <si>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</si>
  <si>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</si>
  <si>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</si>
  <si>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</si>
  <si>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</si>
  <si>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</si>
  <si>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</si>
  <si>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</si>
  <si>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</si>
  <si>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</si>
  <si>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</si>
  <si>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</si>
  <si>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</si>
  <si>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</si>
  <si>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</si>
  <si>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</si>
  <si>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</si>
  <si>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</si>
  <si>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</si>
  <si>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</si>
  <si>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</si>
  <si>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</si>
  <si>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</si>
  <si>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</si>
  <si>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</si>
  <si>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</si>
  <si>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</si>
  <si>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</si>
  <si>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</si>
  <si>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</si>
  <si>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</si>
  <si>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</si>
  <si>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</si>
  <si>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</si>
  <si>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</si>
  <si>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</si>
  <si>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</si>
  <si>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</si>
  <si>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</si>
  <si>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</si>
  <si>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</si>
  <si>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</si>
  <si>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</si>
  <si>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</si>
  <si>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</si>
  <si>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</si>
  <si>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</si>
  <si>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</si>
  <si>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</si>
  <si>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</si>
  <si>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</si>
  <si>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</si>
  <si>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</si>
  <si>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</si>
  <si>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</si>
  <si>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</si>
  <si>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</si>
  <si>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</si>
  <si>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</si>
  <si>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</si>
  <si>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</si>
  <si>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</si>
  <si>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</si>
  <si>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</si>
  <si>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</si>
  <si>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</si>
  <si>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</si>
  <si>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</si>
  <si>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</si>
  <si>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</si>
  <si>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</si>
  <si>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</si>
  <si>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</si>
  <si>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</si>
  <si>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</si>
  <si>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</si>
  <si>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</si>
  <si>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</si>
  <si>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</si>
  <si>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</si>
  <si>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</si>
  <si>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</si>
  <si>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</si>
  <si>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</si>
  <si>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</si>
  <si>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</si>
  <si>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</si>
  <si>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</si>
  <si>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</si>
  <si>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</si>
  <si>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</si>
  <si>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</si>
  <si>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</si>
  <si>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</si>
  <si>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</si>
  <si>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</si>
  <si>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</si>
  <si>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</si>
  <si>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</si>
  <si>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</si>
  <si>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</si>
  <si>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</si>
  <si>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</si>
  <si>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</si>
  <si>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</si>
  <si>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</si>
  <si>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</si>
  <si>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</si>
  <si>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</si>
  <si>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</si>
  <si>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</si>
  <si>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</si>
  <si>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</si>
  <si>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</si>
  <si>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</si>
  <si>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</si>
  <si>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</si>
  <si>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</si>
  <si>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</si>
  <si>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</si>
  <si>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</si>
  <si>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</si>
  <si>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</si>
  <si>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</si>
  <si>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</si>
  <si>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</si>
  <si>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</si>
  <si>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</si>
  <si>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</si>
  <si>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</si>
  <si>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</si>
  <si>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</si>
  <si>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</si>
  <si>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</si>
  <si>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</si>
  <si>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</si>
  <si>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</si>
  <si>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</si>
  <si>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</si>
  <si>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</si>
  <si>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</si>
  <si>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</si>
  <si>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</si>
  <si>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</si>
  <si>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</si>
  <si>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</si>
  <si>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</si>
  <si>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</si>
  <si>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</si>
  <si>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</si>
  <si>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</si>
  <si>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</si>
  <si>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</si>
  <si>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</si>
  <si>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</si>
  <si>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</si>
  <si>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</si>
  <si>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</si>
  <si>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</si>
  <si>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</si>
  <si>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</si>
  <si>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</si>
  <si>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</si>
  <si>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</si>
  <si>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</si>
  <si>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</si>
  <si>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</si>
  <si>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</si>
  <si>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</si>
  <si>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</si>
  <si>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</si>
  <si>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</si>
  <si>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</si>
  <si>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</si>
  <si>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</si>
  <si>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</si>
  <si>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</si>
  <si>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</si>
  <si>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</si>
  <si>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</si>
  <si>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</si>
  <si>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</si>
  <si>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</si>
  <si>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</si>
  <si>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</si>
  <si>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</si>
  <si>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</si>
  <si>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</si>
  <si>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</si>
  <si>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</si>
  <si>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</si>
  <si>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</si>
  <si>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</si>
  <si>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</si>
  <si>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</si>
  <si>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</si>
  <si>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</si>
  <si>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</si>
  <si>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</si>
  <si>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</si>
  <si>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</si>
  <si>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</si>
  <si>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</si>
  <si>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</si>
  <si>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</si>
  <si>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</si>
  <si>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</si>
  <si>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</si>
  <si>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</si>
  <si>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</si>
  <si>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</si>
  <si>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</si>
  <si>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</si>
  <si>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</si>
  <si>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</si>
  <si>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</si>
  <si>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</si>
  <si>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</si>
  <si>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</si>
  <si>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</si>
  <si>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</si>
  <si>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</si>
  <si>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</si>
  <si>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</si>
  <si>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</si>
  <si>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</si>
  <si>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</si>
  <si>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</si>
  <si>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</si>
  <si>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</si>
  <si>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</si>
  <si>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</si>
  <si>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</si>
  <si>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</si>
  <si>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</si>
  <si>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</si>
  <si>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</si>
  <si>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</si>
  <si>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</si>
  <si>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</si>
  <si>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</si>
  <si>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</si>
  <si>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</si>
  <si>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</si>
  <si>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</si>
  <si>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</si>
  <si>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</si>
  <si>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</si>
  <si>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</si>
  <si>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</si>
  <si>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</si>
  <si>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</si>
  <si>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</si>
  <si>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</si>
  <si>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</si>
  <si>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</si>
  <si>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</si>
  <si>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</si>
  <si>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</si>
  <si>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</si>
  <si>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</si>
  <si>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</si>
  <si>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</si>
  <si>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</si>
  <si>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</si>
  <si>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</si>
  <si>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</si>
  <si>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</si>
  <si>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</si>
  <si>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</si>
  <si>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</si>
  <si>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</si>
  <si>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</si>
  <si>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</si>
  <si>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</si>
  <si>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</si>
  <si>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</si>
  <si>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</si>
  <si>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</si>
  <si>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</si>
  <si>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</si>
  <si>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</si>
  <si>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</si>
  <si>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</si>
  <si>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</si>
  <si>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</si>
  <si>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</si>
  <si>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</si>
  <si>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</si>
  <si>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</si>
  <si>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</si>
  <si>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</si>
  <si>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</si>
  <si>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</si>
  <si>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</si>
  <si>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</si>
  <si>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</si>
  <si>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</si>
  <si>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</si>
  <si>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</si>
  <si>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</si>
  <si>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</si>
  <si>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</si>
  <si>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</si>
  <si>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</si>
  <si>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</si>
  <si>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</si>
  <si>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</si>
  <si>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</si>
  <si>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</si>
  <si>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</si>
  <si>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</si>
  <si>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</si>
  <si>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</si>
  <si>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</si>
  <si>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</si>
  <si>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</si>
  <si>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</si>
  <si>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</si>
  <si>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</si>
  <si>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</si>
  <si>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</si>
  <si>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</si>
  <si>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</si>
  <si>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</si>
  <si>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</si>
  <si>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</si>
  <si>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</si>
  <si>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</si>
  <si>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</si>
  <si>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</si>
  <si>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</si>
  <si>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</si>
  <si>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</si>
  <si>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</si>
  <si>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</si>
  <si>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</si>
  <si>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</si>
  <si>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</si>
  <si>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</si>
  <si>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</si>
  <si>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</si>
  <si>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</si>
  <si>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</si>
  <si>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</si>
  <si>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</si>
  <si>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</si>
  <si>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</si>
  <si>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</si>
  <si>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</si>
  <si>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</si>
  <si>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</si>
  <si>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</si>
  <si>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</si>
  <si>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</si>
  <si>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</si>
  <si>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</si>
  <si>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</si>
  <si>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</si>
  <si>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</si>
  <si>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</si>
  <si>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</si>
  <si>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</si>
  <si>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</si>
  <si>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</si>
  <si>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</si>
  <si>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</si>
  <si>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</si>
  <si>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</si>
  <si>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</si>
  <si>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</si>
  <si>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</si>
  <si>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</si>
  <si>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</si>
  <si>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</si>
  <si>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</si>
  <si>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</si>
  <si>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</si>
  <si>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</si>
  <si>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</si>
  <si>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</si>
  <si>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</si>
  <si>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</si>
  <si>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</si>
  <si>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</si>
  <si>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</si>
  <si>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</si>
  <si>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</si>
  <si>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</si>
  <si>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</si>
  <si>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</si>
  <si>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</si>
  <si>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</si>
  <si>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</si>
  <si>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</si>
  <si>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</si>
  <si>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</si>
  <si>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</si>
  <si>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</si>
  <si>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</si>
  <si>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</si>
  <si>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</si>
  <si>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</si>
  <si>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</si>
  <si>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</si>
  <si>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</si>
  <si>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</si>
  <si>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</si>
  <si>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</si>
  <si>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</si>
  <si>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</si>
  <si>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</si>
  <si>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</si>
  <si>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</si>
  <si>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</si>
  <si>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</si>
  <si>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</si>
  <si>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</si>
  <si>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</si>
  <si>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</si>
  <si>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</si>
  <si>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</si>
  <si>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</si>
  <si>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</si>
  <si>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</si>
  <si>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</si>
  <si>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</si>
  <si>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</si>
  <si>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</si>
  <si>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</si>
  <si>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</si>
  <si>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</si>
  <si>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</si>
  <si>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</si>
  <si>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</si>
  <si>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</si>
  <si>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</si>
  <si>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</si>
  <si>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</si>
  <si>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</si>
  <si>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</si>
  <si>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</si>
  <si>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</si>
  <si>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</si>
  <si>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</si>
  <si>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</si>
  <si>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</si>
  <si>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</si>
  <si>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</si>
  <si>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</si>
  <si>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</si>
  <si>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</si>
  <si>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</si>
  <si>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</si>
  <si>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</si>
  <si>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</si>
  <si>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</si>
  <si>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</si>
  <si>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</si>
  <si>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</si>
  <si>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</si>
  <si>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</si>
  <si>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</si>
  <si>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</si>
  <si>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</si>
  <si>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</si>
  <si>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</si>
  <si>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</si>
  <si>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</si>
  <si>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</si>
  <si>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</si>
  <si>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</si>
  <si>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</si>
  <si>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</si>
  <si>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</si>
  <si>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</si>
  <si>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</si>
  <si>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</si>
  <si>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</si>
  <si>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</si>
  <si>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</si>
  <si>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</si>
  <si>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</si>
  <si>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</si>
  <si>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</si>
  <si>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</si>
  <si>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</si>
  <si>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</si>
  <si>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</si>
  <si>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</si>
  <si>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</si>
  <si>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</si>
  <si>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</si>
  <si>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</si>
  <si>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</si>
  <si>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</si>
  <si>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</si>
  <si>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</si>
  <si>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</si>
  <si>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</si>
  <si>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</si>
  <si>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</si>
  <si>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</si>
  <si>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</si>
  <si>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</si>
  <si>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</si>
  <si>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</si>
  <si>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</si>
  <si>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</si>
  <si>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</si>
  <si>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</si>
  <si>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</si>
  <si>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</si>
  <si>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</si>
  <si>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</si>
  <si>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</si>
  <si>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</si>
  <si>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</si>
  <si>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</si>
  <si>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</si>
  <si>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</si>
  <si>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</si>
  <si>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</si>
  <si>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</si>
  <si>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</si>
  <si>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</si>
  <si>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</si>
  <si>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</si>
  <si>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</si>
  <si>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</si>
  <si>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</si>
  <si>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</si>
  <si>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</si>
  <si>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</si>
  <si>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</si>
  <si>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</si>
  <si>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</si>
  <si>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</si>
  <si>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</si>
  <si>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</si>
  <si>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</si>
  <si>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</si>
  <si>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</si>
  <si>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</si>
  <si>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</si>
  <si>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</si>
  <si>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</si>
  <si>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</si>
  <si>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</si>
  <si>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</si>
  <si>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</si>
  <si>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</si>
  <si>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</si>
  <si>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</si>
  <si>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</si>
  <si>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</si>
  <si>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</si>
  <si>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</si>
  <si>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</si>
  <si>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</si>
  <si>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</si>
  <si>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</si>
  <si>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</si>
  <si>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</si>
  <si>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</si>
  <si>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</si>
  <si>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</si>
  <si>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</si>
  <si>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</si>
  <si>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</si>
  <si>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</si>
  <si>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</si>
  <si>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</si>
  <si>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</si>
  <si>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</si>
  <si>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</si>
  <si>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</si>
  <si>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</si>
  <si>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</si>
  <si>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</si>
  <si>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</si>
  <si>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</si>
  <si>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</si>
  <si>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</si>
  <si>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</si>
  <si>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</si>
  <si>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</si>
  <si>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</si>
  <si>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</si>
  <si>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</si>
  <si>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</si>
  <si>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</si>
  <si>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</si>
  <si>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</si>
  <si>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</si>
  <si>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</si>
  <si>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</si>
  <si>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</si>
  <si>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</si>
  <si>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</si>
  <si>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</si>
  <si>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</si>
  <si>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</si>
  <si>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</si>
  <si>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</si>
  <si>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</si>
  <si>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</si>
  <si>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</si>
  <si>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</si>
  <si>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</si>
  <si>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</si>
  <si>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</si>
  <si>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</si>
  <si>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</si>
  <si>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</si>
  <si>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</si>
  <si>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</si>
  <si>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</si>
  <si>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</si>
  <si>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</si>
  <si>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</si>
  <si>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</si>
  <si>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</si>
  <si>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</si>
  <si>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</si>
  <si>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</si>
  <si>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</si>
  <si>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</si>
  <si>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</si>
  <si>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</si>
  <si>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</si>
  <si>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</si>
  <si>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</si>
  <si>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</si>
  <si>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</si>
  <si>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</si>
  <si>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</si>
  <si>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</si>
  <si>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</si>
  <si>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</si>
  <si>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</si>
  <si>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</si>
  <si>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</si>
  <si>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</si>
  <si>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</si>
  <si>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</si>
  <si>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</si>
  <si>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</si>
  <si>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</si>
  <si>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</si>
  <si>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</si>
  <si>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</si>
  <si>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</si>
  <si>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</si>
  <si>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</si>
  <si>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</si>
  <si>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</si>
  <si>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</si>
  <si>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</si>
  <si>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</si>
  <si>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</si>
  <si>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</si>
  <si>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</si>
  <si>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</si>
  <si>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</si>
  <si>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</si>
  <si>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</si>
  <si>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</si>
  <si>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</si>
  <si>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</si>
  <si>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</si>
  <si>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</si>
  <si>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</si>
  <si>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</si>
  <si>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</si>
  <si>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</si>
  <si>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</si>
  <si>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</si>
  <si>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</si>
  <si>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</si>
  <si>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</si>
  <si>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</si>
  <si>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</si>
  <si>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</si>
  <si>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</si>
  <si>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</si>
  <si>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</si>
  <si>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</si>
  <si>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</si>
  <si>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</si>
  <si>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</si>
  <si>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</si>
  <si>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</si>
  <si>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</si>
  <si>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</si>
  <si>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</si>
  <si>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</si>
  <si>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</si>
  <si>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</si>
  <si>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</si>
  <si>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</si>
  <si>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</si>
  <si>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</si>
  <si>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</si>
  <si>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</si>
  <si>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</si>
  <si>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</si>
  <si>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</si>
  <si>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</si>
  <si>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</si>
  <si>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</si>
  <si>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</si>
  <si>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</si>
  <si>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</si>
  <si>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</si>
  <si>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</si>
  <si>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</si>
  <si>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</si>
  <si>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</si>
  <si>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</si>
  <si>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</si>
  <si>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</si>
  <si>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</si>
  <si>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</si>
  <si>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</si>
  <si>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</si>
  <si>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</si>
  <si>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</si>
  <si>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</si>
  <si>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</si>
  <si>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</si>
  <si>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</si>
  <si>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</si>
  <si>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</si>
  <si>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</si>
  <si>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</si>
  <si>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</si>
  <si>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</si>
  <si>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</si>
  <si>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</si>
  <si>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</si>
  <si>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</si>
  <si>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</si>
  <si>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</si>
  <si>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</si>
  <si>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</si>
  <si>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</si>
  <si>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</si>
  <si>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</si>
  <si>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</si>
  <si>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</si>
  <si>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</si>
  <si>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</si>
  <si>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</si>
  <si>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</si>
  <si>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</si>
  <si>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</si>
  <si>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</si>
  <si>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</si>
  <si>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</si>
  <si>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</si>
  <si>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</si>
  <si>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</si>
  <si>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</si>
  <si>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</si>
  <si>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</si>
  <si>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</si>
  <si>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</si>
  <si>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</si>
  <si>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</si>
  <si>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</si>
  <si>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</si>
  <si>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</si>
  <si>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</si>
  <si>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</si>
  <si>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</si>
  <si>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</si>
  <si>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</si>
  <si>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</si>
  <si>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</si>
  <si>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</si>
  <si>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</si>
  <si>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</si>
  <si>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</si>
  <si>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</si>
  <si>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</si>
  <si>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</si>
  <si>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</si>
  <si>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</si>
  <si>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</si>
  <si>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</si>
  <si>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</si>
  <si>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</si>
  <si>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</si>
  <si>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</si>
  <si>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</si>
  <si>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</si>
  <si>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</si>
  <si>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</si>
  <si>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</si>
  <si>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</si>
  <si>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</si>
  <si>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</si>
  <si>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</si>
  <si>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</si>
  <si>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</si>
  <si>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</si>
  <si>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</si>
  <si>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</si>
  <si>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</si>
  <si>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</si>
  <si>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</si>
  <si>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</si>
  <si>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</si>
  <si>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</si>
  <si>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</si>
  <si>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</si>
  <si>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</si>
  <si>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</si>
  <si>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</si>
  <si>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</si>
  <si>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</si>
  <si>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</si>
  <si>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</si>
  <si>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</si>
  <si>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</si>
  <si>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</si>
  <si>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</si>
  <si>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</si>
  <si>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</si>
  <si>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</si>
  <si>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</si>
  <si>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</si>
  <si>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</si>
  <si>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</si>
  <si>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</si>
  <si>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</si>
  <si>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</si>
  <si>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</si>
  <si>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</si>
  <si>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</si>
  <si>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</si>
  <si>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</si>
  <si>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</si>
  <si>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</si>
  <si>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</si>
  <si>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</si>
  <si>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</si>
  <si>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</si>
  <si>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</si>
  <si>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</si>
  <si>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</si>
  <si>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</si>
  <si>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</si>
  <si>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</si>
  <si>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</si>
  <si>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</si>
  <si>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</si>
  <si>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</si>
  <si>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</si>
  <si>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</si>
  <si>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</si>
  <si>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</si>
  <si>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</si>
  <si>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</si>
  <si>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</si>
  <si>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</si>
  <si>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</si>
  <si>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</si>
  <si>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</si>
  <si>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</si>
  <si>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</si>
  <si>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</si>
  <si>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</si>
  <si>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</si>
  <si>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</si>
  <si>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</si>
  <si>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</si>
  <si>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</si>
  <si>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</si>
  <si>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</si>
  <si>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</si>
  <si>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</si>
  <si>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</si>
  <si>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</si>
  <si>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</si>
  <si>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</si>
  <si>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</si>
  <si>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</si>
  <si>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</si>
  <si>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</si>
  <si>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</si>
  <si>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</si>
  <si>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</si>
  <si>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</si>
  <si>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</si>
  <si>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</si>
  <si>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</si>
  <si>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</si>
  <si>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</si>
  <si>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</si>
  <si>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</si>
  <si>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</si>
  <si>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</si>
  <si>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</si>
  <si>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</si>
  <si>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</si>
  <si>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</si>
  <si>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</si>
  <si>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</si>
  <si>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</si>
  <si>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</si>
  <si>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</si>
  <si>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</si>
  <si>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</si>
  <si>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</si>
  <si>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</si>
  <si>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</si>
  <si>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</si>
  <si>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</si>
  <si>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</si>
  <si>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</si>
  <si>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</si>
  <si>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</si>
  <si>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</si>
  <si>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</si>
  <si>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</si>
  <si>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</si>
  <si>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</si>
  <si>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</si>
  <si>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</si>
  <si>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</si>
  <si>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</si>
  <si>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</si>
  <si>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</si>
  <si>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</si>
  <si>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</si>
  <si>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</si>
  <si>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</si>
  <si>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</si>
  <si>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</si>
  <si>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</si>
  <si>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</si>
  <si>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</si>
  <si>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</si>
  <si>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</si>
  <si>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</si>
  <si>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</si>
  <si>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</si>
  <si>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</si>
  <si>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</si>
  <si>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</si>
  <si>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</si>
  <si>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</si>
  <si>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</si>
  <si>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</si>
  <si>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</si>
  <si>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</si>
  <si>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</si>
  <si>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</si>
  <si>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</si>
  <si>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</si>
  <si>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</si>
  <si>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</si>
  <si>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</si>
  <si>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</si>
  <si>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</si>
  <si>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</si>
  <si>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</si>
  <si>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</si>
  <si>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</si>
  <si>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</si>
  <si>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</si>
  <si>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</si>
  <si>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</si>
  <si>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</si>
  <si>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</si>
  <si>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</si>
  <si>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</si>
  <si>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</si>
  <si>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</si>
  <si>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</si>
  <si>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</si>
  <si>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</si>
  <si>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</si>
  <si>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</si>
  <si>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</si>
  <si>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</si>
  <si>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</si>
  <si>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</si>
  <si>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</si>
  <si>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</si>
  <si>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</si>
  <si>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</si>
  <si>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</si>
  <si>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</si>
  <si>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</si>
  <si>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</si>
  <si>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</si>
  <si>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</si>
  <si>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</si>
  <si>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</si>
  <si>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</si>
  <si>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</si>
  <si>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</si>
  <si>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</si>
  <si>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</si>
  <si>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</si>
  <si>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</si>
  <si>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</si>
  <si>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</si>
  <si>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</si>
  <si>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</si>
  <si>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</si>
  <si>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</si>
  <si>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</si>
  <si>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</si>
  <si>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</si>
  <si>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</si>
  <si>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</si>
  <si>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</si>
  <si>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</si>
  <si>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</si>
  <si>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</si>
  <si>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</si>
  <si>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</si>
  <si>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</si>
  <si>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</si>
  <si>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</si>
  <si>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</si>
  <si>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</si>
  <si>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</si>
  <si>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</si>
  <si>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</si>
  <si>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</si>
  <si>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</si>
  <si>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</si>
  <si>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</si>
  <si>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</si>
  <si>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</si>
  <si>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</si>
  <si>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</si>
  <si>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</si>
  <si>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</si>
  <si>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</si>
  <si>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</si>
  <si>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</si>
  <si>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</si>
  <si>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</si>
  <si>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</si>
  <si>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</si>
  <si>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</si>
  <si>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</si>
  <si>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</si>
  <si>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</si>
  <si>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</si>
  <si>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</si>
  <si>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</si>
  <si>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</si>
  <si>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</si>
  <si>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</si>
  <si>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</si>
  <si>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</si>
  <si>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</si>
  <si>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</si>
  <si>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</si>
  <si>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</si>
  <si>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</si>
  <si>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</si>
  <si>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</si>
  <si>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</si>
  <si>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</si>
  <si>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</si>
  <si>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</si>
  <si>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</si>
  <si>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</si>
  <si>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</si>
  <si>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</si>
  <si>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</si>
  <si>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</si>
  <si>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</si>
  <si>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</si>
  <si>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</si>
  <si>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</si>
  <si>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</si>
  <si>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</si>
  <si>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</si>
  <si>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</si>
  <si>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</si>
  <si>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</si>
  <si>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</si>
  <si>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</si>
  <si>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</si>
  <si>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</si>
  <si>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</si>
  <si>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</si>
  <si>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</si>
  <si>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</si>
  <si>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</si>
  <si>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</si>
  <si>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</si>
  <si>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</si>
  <si>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</si>
  <si>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</si>
  <si>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</si>
  <si>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</si>
  <si>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</si>
  <si>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</si>
  <si>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</si>
  <si>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</si>
  <si>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</si>
  <si>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</si>
  <si>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</si>
  <si>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</si>
  <si>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</si>
  <si>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</si>
  <si>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</si>
  <si>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</si>
  <si>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</si>
  <si>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</si>
  <si>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</si>
  <si>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</si>
  <si>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</si>
  <si>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</si>
  <si>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</si>
  <si>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</si>
  <si>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</si>
  <si>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</si>
  <si>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</si>
  <si>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</si>
  <si>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</si>
  <si>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</si>
  <si>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</si>
  <si>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</si>
  <si>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</si>
  <si>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</si>
  <si>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</si>
  <si>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</si>
  <si>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</si>
  <si>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</si>
  <si>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</si>
  <si>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</si>
  <si>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</si>
  <si>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</si>
  <si>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</si>
  <si>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</si>
  <si>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</si>
  <si>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</si>
  <si>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</si>
  <si>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</si>
  <si>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</si>
  <si>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</si>
  <si>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</si>
  <si>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</si>
  <si>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</si>
  <si>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</si>
  <si>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</si>
  <si>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</si>
  <si>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</si>
  <si>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</si>
  <si>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</si>
  <si>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</si>
  <si>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</si>
  <si>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</si>
  <si>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</si>
  <si>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</si>
  <si>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</si>
  <si>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</si>
  <si>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</si>
  <si>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</si>
  <si>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</si>
  <si>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</si>
  <si>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</si>
  <si>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</si>
  <si>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</si>
  <si>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</si>
  <si>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</si>
  <si>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</si>
  <si>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</si>
  <si>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</si>
  <si>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</si>
  <si>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</si>
  <si>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</si>
  <si>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</si>
  <si>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</si>
  <si>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</si>
  <si>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</si>
  <si>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</si>
  <si>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</si>
  <si>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</si>
  <si>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</si>
  <si>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</si>
  <si>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</si>
  <si>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</si>
  <si>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</si>
  <si>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</si>
  <si>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</si>
  <si>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</si>
  <si>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</si>
  <si>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</si>
  <si>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</si>
  <si>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</si>
  <si>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</si>
  <si>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</si>
  <si>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</si>
  <si>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</si>
  <si>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</si>
  <si>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</si>
  <si>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</si>
  <si>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</si>
  <si>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</si>
  <si>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</si>
  <si>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</si>
  <si>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</si>
  <si>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</si>
  <si>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</si>
  <si>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</si>
  <si>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</si>
  <si>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</si>
  <si>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</si>
  <si>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</si>
  <si>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</si>
  <si>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</si>
  <si>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</si>
  <si>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</si>
  <si>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</si>
  <si>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</si>
  <si>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</si>
  <si>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</si>
  <si>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</si>
  <si>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</si>
  <si>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</si>
  <si>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</si>
  <si>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</si>
  <si>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</si>
  <si>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</si>
  <si>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</si>
  <si>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</si>
  <si>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</si>
  <si>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</si>
  <si>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</si>
  <si>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</si>
  <si>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</si>
  <si>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</si>
  <si>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</si>
  <si>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</si>
  <si>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</si>
  <si>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</si>
  <si>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</si>
  <si>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</si>
  <si>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</si>
  <si>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</si>
  <si>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</si>
  <si>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</si>
  <si>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</si>
  <si>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</si>
  <si>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</si>
  <si>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</si>
  <si>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</si>
  <si>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</si>
  <si>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</si>
  <si>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</si>
  <si>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</si>
  <si>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</si>
  <si>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</si>
  <si>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</si>
  <si>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</si>
  <si>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</si>
  <si>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</si>
  <si>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</si>
  <si>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</si>
  <si>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</si>
  <si>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</si>
  <si>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</si>
  <si>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</si>
  <si>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</si>
  <si>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</si>
  <si>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</si>
  <si>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</si>
  <si>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</si>
  <si>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</si>
  <si>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</si>
  <si>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</si>
  <si>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</si>
  <si>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</si>
  <si>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</si>
  <si>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</si>
  <si>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</si>
  <si>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</si>
  <si>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</si>
  <si>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</si>
  <si>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</si>
  <si>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</si>
  <si>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</si>
  <si>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</si>
  <si>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</si>
  <si>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</si>
  <si>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</si>
  <si>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</si>
  <si>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</si>
  <si>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</si>
  <si>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</si>
  <si>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</si>
  <si>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</si>
  <si>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</si>
  <si>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</si>
  <si>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</si>
  <si>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</si>
  <si>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</si>
  <si>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</si>
  <si>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</si>
  <si>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</si>
  <si>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</si>
  <si>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</si>
  <si>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</si>
  <si>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</si>
  <si>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</si>
  <si>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</si>
  <si>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</si>
  <si>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</si>
  <si>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</si>
  <si>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</si>
  <si>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</si>
  <si>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</si>
  <si>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</si>
  <si>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</si>
  <si>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</si>
  <si>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</si>
  <si>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</si>
  <si>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</si>
  <si>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</si>
  <si>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</si>
  <si>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</si>
  <si>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</si>
  <si>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</si>
  <si>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</si>
  <si>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</si>
  <si>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</si>
  <si>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</si>
  <si>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</si>
  <si>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</si>
  <si>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</si>
  <si>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</si>
  <si>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</si>
  <si>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</si>
  <si>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</si>
  <si>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</si>
  <si>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</si>
  <si>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</si>
  <si>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</si>
  <si>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</si>
  <si>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</si>
  <si>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</si>
  <si>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</si>
  <si>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</si>
  <si>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</si>
  <si>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</si>
  <si>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</si>
  <si>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</si>
  <si>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</si>
  <si>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</si>
  <si>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</si>
  <si>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</si>
  <si>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</si>
  <si>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</si>
  <si>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</si>
  <si>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</si>
  <si>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</si>
  <si>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</si>
  <si>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</si>
  <si>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</si>
  <si>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</si>
  <si>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</si>
  <si>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</si>
  <si>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</si>
  <si>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</si>
  <si>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</si>
  <si>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</si>
  <si>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</si>
  <si>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</si>
  <si>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</si>
  <si>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</si>
  <si>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</si>
  <si>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</si>
  <si>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</si>
  <si>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</si>
  <si>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</si>
  <si>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</si>
  <si>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</si>
  <si>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</si>
  <si>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</si>
  <si>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</si>
  <si>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</si>
  <si>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</si>
  <si>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</si>
  <si>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</si>
  <si>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</si>
  <si>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</si>
  <si>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</si>
  <si>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</si>
  <si>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</si>
  <si>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</si>
  <si>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</si>
  <si>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</si>
  <si>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</si>
  <si>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</si>
  <si>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</si>
  <si>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</si>
  <si>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</si>
  <si>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</si>
  <si>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</si>
  <si>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</si>
  <si>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</si>
  <si>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</si>
  <si>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</si>
  <si>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</si>
  <si>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</si>
  <si>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</si>
  <si>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</si>
  <si>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</si>
  <si>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</si>
  <si>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</si>
  <si>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</si>
  <si>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</si>
  <si>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</si>
  <si>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</si>
  <si>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</si>
  <si>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</si>
  <si>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</si>
  <si>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</si>
  <si>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</si>
  <si>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</si>
  <si>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</si>
  <si>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</si>
  <si>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</si>
  <si>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</si>
  <si>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</si>
  <si>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</si>
  <si>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</si>
  <si>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</si>
  <si>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</si>
  <si>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</si>
  <si>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</si>
  <si>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</si>
  <si>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</si>
  <si>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</si>
  <si>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</si>
  <si>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</si>
  <si>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</si>
  <si>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</si>
  <si>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</si>
  <si>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</si>
  <si>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</si>
  <si>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</si>
  <si>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</si>
  <si>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</si>
  <si>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</si>
  <si>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</si>
  <si>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</si>
  <si>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</si>
  <si>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</si>
  <si>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</si>
  <si>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</si>
  <si>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</si>
  <si>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</si>
  <si>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</si>
  <si>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</si>
  <si>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</si>
  <si>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</si>
  <si>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</si>
  <si>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</si>
  <si>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</si>
  <si>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</si>
  <si>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</si>
  <si>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</si>
  <si>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</si>
  <si>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</si>
  <si>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</si>
  <si>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</si>
  <si>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</si>
  <si>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</si>
  <si>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</si>
  <si>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</si>
  <si>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</si>
  <si>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</si>
  <si>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</si>
  <si>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</si>
  <si>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</si>
  <si>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</si>
  <si>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</si>
  <si>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</si>
  <si>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</si>
  <si>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</si>
  <si>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</si>
  <si>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</si>
  <si>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</si>
  <si>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</si>
  <si>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</si>
  <si>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</si>
  <si>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</si>
  <si>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</si>
  <si>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</si>
  <si>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</si>
  <si>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</si>
  <si>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</si>
  <si>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</si>
  <si>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</si>
  <si>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</si>
  <si>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</si>
  <si>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</si>
  <si>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</si>
  <si>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</si>
  <si>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</si>
  <si>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</si>
  <si>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</si>
  <si>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</si>
  <si>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</si>
  <si>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</si>
  <si>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</si>
  <si>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</si>
  <si>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</si>
  <si>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</si>
  <si>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</si>
  <si>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</si>
  <si>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</si>
  <si>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</si>
  <si>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</si>
  <si>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</si>
  <si>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</si>
  <si>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</si>
  <si>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</si>
  <si>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</si>
  <si>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</si>
  <si>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</si>
  <si>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</si>
  <si>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</si>
  <si>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</si>
  <si>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</si>
  <si>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</si>
  <si>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</si>
  <si>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</si>
  <si>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</si>
  <si>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</si>
  <si>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</si>
  <si>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</si>
  <si>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</si>
  <si>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</si>
  <si>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</si>
  <si>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</si>
  <si>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</si>
  <si>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</si>
  <si>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</si>
  <si>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</si>
  <si>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</si>
  <si>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</si>
  <si>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</si>
  <si>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</si>
  <si>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</si>
  <si>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</si>
  <si>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</si>
  <si>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</si>
  <si>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</si>
  <si>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</si>
  <si>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</si>
  <si>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</si>
  <si>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</si>
  <si>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</si>
  <si>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</si>
  <si>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</si>
  <si>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</si>
  <si>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</si>
  <si>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</si>
  <si>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</si>
  <si>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</si>
  <si>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</si>
  <si>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</si>
  <si>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</si>
  <si>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</si>
  <si>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</si>
  <si>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</si>
  <si>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</si>
  <si>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</si>
  <si>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</si>
  <si>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</si>
  <si>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</si>
  <si>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</si>
  <si>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</si>
  <si>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</si>
  <si>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</si>
  <si>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</si>
  <si>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</si>
  <si>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</si>
  <si>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</si>
  <si>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</si>
  <si>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</si>
  <si>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</si>
  <si>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</si>
  <si>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</si>
  <si>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</si>
  <si>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</si>
  <si>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</si>
  <si>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</si>
  <si>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</si>
  <si>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</si>
  <si>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</si>
  <si>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</si>
  <si>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</si>
  <si>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</si>
  <si>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</si>
  <si>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</si>
  <si>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</si>
  <si>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</si>
  <si>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</si>
  <si>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</si>
  <si>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</si>
  <si>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</si>
  <si>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</si>
  <si>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</si>
  <si>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</si>
  <si>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</si>
  <si>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</si>
  <si>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</si>
  <si>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</si>
  <si>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</si>
  <si>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</si>
  <si>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</si>
  <si>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</si>
  <si>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</si>
  <si>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</si>
  <si>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</si>
  <si>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</si>
  <si>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</si>
  <si>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</si>
  <si>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</si>
  <si>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</si>
  <si>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</si>
  <si>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</si>
  <si>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</si>
  <si>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</si>
  <si>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</si>
  <si>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</si>
  <si>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</si>
  <si>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</si>
  <si>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</si>
  <si>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</si>
  <si>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</si>
  <si>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</si>
  <si>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</si>
  <si>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</si>
  <si>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</si>
  <si>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</si>
  <si>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</si>
  <si>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</si>
  <si>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</si>
  <si>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</si>
  <si>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</si>
  <si>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</si>
  <si>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</si>
  <si>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</si>
  <si>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</si>
  <si>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</si>
  <si>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</si>
  <si>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</si>
  <si>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</si>
  <si>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</si>
  <si>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</si>
  <si>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</si>
  <si>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</si>
  <si>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</si>
  <si>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</si>
  <si>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</si>
  <si>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</si>
  <si>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</si>
  <si>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</si>
  <si>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</si>
  <si>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</si>
  <si>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</si>
  <si>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</si>
  <si>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</si>
  <si>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</si>
  <si>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</si>
  <si>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</si>
  <si>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</si>
  <si>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</si>
  <si>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</si>
  <si>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</si>
  <si>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</si>
  <si>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</si>
  <si>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</si>
  <si>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</si>
  <si>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</si>
  <si>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</si>
  <si>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</si>
  <si>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</si>
  <si>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</si>
  <si>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</si>
  <si>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</si>
  <si>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</si>
  <si>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</si>
  <si>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</si>
  <si>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</si>
  <si>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</si>
  <si>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</si>
  <si>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</si>
  <si>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</si>
  <si>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</si>
  <si>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</si>
  <si>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</si>
  <si>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</si>
  <si>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</si>
  <si>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</si>
  <si>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</si>
  <si>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</si>
  <si>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</si>
  <si>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</si>
  <si>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</si>
  <si>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</si>
  <si>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</si>
  <si>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</si>
  <si>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</si>
  <si>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</si>
  <si>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</si>
  <si>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</si>
  <si>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</si>
  <si>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</si>
  <si>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</si>
  <si>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</si>
  <si>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</si>
  <si>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</si>
  <si>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</si>
  <si>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</si>
  <si>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</si>
  <si>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</si>
  <si>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</si>
  <si>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</si>
  <si>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</si>
  <si>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</si>
  <si>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</si>
  <si>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</si>
  <si>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</si>
  <si>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</si>
  <si>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</si>
  <si>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</si>
  <si>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</si>
  <si>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</si>
  <si>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</si>
  <si>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</si>
  <si>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</si>
  <si>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</si>
  <si>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</si>
  <si>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</si>
  <si>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</si>
  <si>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</si>
  <si>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</si>
  <si>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</si>
  <si>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</si>
  <si>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</si>
  <si>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</si>
  <si>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</si>
  <si>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</si>
  <si>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</si>
  <si>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</si>
  <si>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</si>
  <si>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</si>
  <si>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</si>
  <si>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</si>
  <si>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</si>
  <si>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</si>
  <si>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</si>
  <si>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</si>
  <si>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</si>
  <si>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</si>
  <si>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</si>
  <si>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</si>
  <si>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</si>
  <si>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</si>
  <si>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</si>
  <si>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</si>
  <si>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</si>
  <si>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</si>
  <si>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</si>
  <si>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</si>
  <si>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</si>
  <si>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</si>
  <si>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</si>
  <si>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</si>
  <si>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</si>
  <si>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</si>
  <si>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</si>
  <si>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</si>
  <si>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</si>
  <si>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</si>
  <si>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</si>
  <si>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</si>
  <si>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</si>
  <si>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</si>
  <si>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</si>
  <si>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</si>
  <si>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</si>
  <si>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</si>
  <si>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</si>
  <si>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</si>
  <si>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</si>
  <si>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</si>
  <si>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</si>
  <si>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</si>
  <si>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</si>
  <si>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</si>
  <si>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</si>
  <si>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</si>
  <si>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</si>
  <si>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</si>
  <si>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</si>
  <si>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</si>
  <si>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</si>
  <si>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</si>
  <si>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</si>
  <si>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</si>
  <si>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</si>
  <si>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</si>
  <si>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</si>
  <si>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</si>
  <si>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</si>
  <si>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</si>
  <si>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</si>
  <si>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</si>
  <si>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</si>
  <si>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</si>
  <si>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</si>
  <si>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</si>
  <si>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</si>
  <si>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</si>
  <si>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</si>
  <si>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</si>
  <si>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</si>
  <si>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</si>
  <si>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</si>
  <si>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</si>
  <si>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</si>
  <si>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</si>
  <si>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</si>
  <si>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</si>
  <si>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</si>
  <si>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</si>
  <si>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</si>
  <si>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</si>
  <si>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</si>
  <si>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</si>
  <si>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</si>
  <si>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</si>
  <si>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</si>
  <si>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</si>
  <si>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</si>
  <si>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</si>
  <si>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</si>
  <si>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</si>
  <si>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</si>
  <si>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</si>
  <si>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</si>
  <si>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</si>
  <si>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</si>
  <si>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</si>
  <si>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</si>
  <si>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</si>
  <si>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</si>
  <si>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</si>
  <si>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</si>
  <si>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</si>
  <si>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</si>
  <si>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</si>
  <si>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</si>
  <si>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</si>
  <si>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</si>
  <si>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</si>
  <si>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</si>
  <si>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</si>
  <si>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</si>
  <si>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</si>
  <si>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</si>
  <si>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</si>
  <si>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</si>
  <si>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</si>
  <si>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</si>
  <si>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</si>
  <si>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</si>
  <si>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</si>
  <si>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</si>
  <si>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</si>
  <si>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</si>
  <si>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</si>
  <si>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</si>
  <si>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</si>
  <si>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</si>
  <si>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</si>
  <si>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</si>
  <si>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</si>
  <si>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</si>
  <si>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</si>
  <si>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</si>
  <si>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</si>
  <si>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</si>
  <si>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</si>
  <si>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</si>
  <si>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</si>
  <si>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</si>
  <si>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</si>
  <si>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</si>
  <si>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</si>
  <si>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</si>
  <si>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</si>
  <si>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</si>
  <si>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</si>
  <si>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</si>
  <si>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</si>
  <si>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</si>
  <si>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</si>
  <si>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</si>
  <si>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</si>
  <si>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</si>
  <si>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</si>
  <si>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</si>
  <si>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</si>
  <si>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</si>
  <si>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</si>
  <si>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</si>
  <si>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</si>
  <si>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</si>
  <si>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</si>
  <si>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</si>
  <si>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</si>
  <si>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</si>
  <si>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</si>
  <si>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</si>
  <si>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</si>
  <si>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</si>
  <si>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</si>
  <si>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</si>
  <si>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</si>
  <si>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</si>
  <si>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</si>
  <si>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</si>
  <si>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</si>
  <si>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</si>
  <si>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</si>
  <si>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</si>
  <si>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</si>
  <si>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</si>
  <si>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</si>
  <si>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</si>
  <si>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</si>
  <si>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</si>
  <si>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</si>
  <si>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</si>
  <si>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</si>
  <si>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</si>
  <si>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</si>
  <si>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</si>
  <si>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</si>
  <si>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</si>
  <si>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</si>
  <si>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</si>
  <si>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</si>
  <si>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</si>
  <si>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</si>
  <si>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</si>
  <si>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</si>
  <si>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</si>
  <si>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</si>
  <si>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</si>
  <si>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</si>
  <si>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</si>
  <si>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</si>
  <si>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</si>
  <si>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</si>
  <si>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</si>
  <si>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</si>
  <si>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</si>
  <si>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</si>
  <si>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</si>
  <si>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</si>
  <si>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</si>
  <si>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</si>
  <si>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</si>
  <si>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</si>
  <si>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</si>
  <si>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</si>
  <si>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</si>
  <si>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</si>
  <si>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</si>
  <si>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</si>
  <si>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</si>
  <si>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</si>
  <si>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</si>
  <si>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</si>
  <si>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</si>
  <si>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</si>
  <si>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</si>
  <si>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</si>
  <si>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</si>
  <si>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</si>
  <si>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</si>
  <si>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</si>
  <si>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</si>
  <si>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</si>
  <si>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</si>
  <si>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</si>
  <si>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</si>
  <si>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</si>
  <si>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</si>
  <si>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</si>
  <si>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</si>
  <si>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</si>
  <si>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</si>
  <si>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</si>
  <si>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</si>
  <si>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</si>
  <si>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</si>
  <si>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</si>
  <si>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</si>
  <si>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</si>
  <si>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</si>
  <si>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</si>
  <si>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</si>
  <si>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</si>
  <si>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</si>
  <si>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</si>
  <si>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</si>
  <si>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</si>
  <si>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</si>
  <si>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</si>
  <si>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</si>
  <si>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</si>
  <si>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</si>
  <si>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</si>
  <si>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</si>
  <si>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</si>
  <si>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</si>
  <si>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</si>
  <si>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</si>
  <si>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</si>
  <si>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</si>
  <si>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</si>
  <si>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</si>
  <si>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</si>
  <si>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</si>
  <si>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</si>
  <si>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</si>
  <si>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</si>
  <si>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</si>
  <si>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</si>
  <si>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</si>
  <si>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</si>
  <si>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</si>
  <si>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</si>
  <si>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</si>
  <si>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</si>
  <si>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</si>
  <si>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</si>
  <si>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</si>
  <si>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</si>
  <si>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</si>
  <si>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</si>
  <si>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</si>
  <si>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</si>
  <si>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</si>
  <si>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</si>
  <si>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</si>
  <si>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</si>
  <si>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</si>
  <si>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</si>
  <si>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</si>
  <si>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</si>
  <si>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</si>
  <si>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</si>
  <si>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</si>
  <si>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</si>
  <si>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</si>
  <si>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</si>
  <si>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</si>
  <si>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</si>
  <si>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</si>
  <si>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</si>
  <si>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</si>
  <si>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</si>
  <si>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</si>
  <si>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</si>
  <si>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</si>
  <si>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</si>
  <si>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</si>
  <si>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</si>
  <si>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</si>
  <si>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</si>
  <si>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</si>
  <si>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</si>
  <si>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</si>
  <si>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</si>
  <si>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</si>
  <si>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</si>
  <si>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</si>
  <si>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</si>
  <si>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</si>
  <si>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</si>
  <si>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</si>
  <si>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</si>
  <si>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</si>
  <si>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</si>
  <si>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</si>
  <si>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</si>
  <si>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</si>
  <si>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</si>
  <si>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</si>
  <si>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</si>
  <si>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</si>
  <si>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</si>
  <si>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</si>
  <si>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</si>
  <si>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</si>
  <si>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</si>
  <si>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</si>
  <si>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</si>
  <si>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</si>
  <si>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</si>
  <si>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</si>
  <si>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</si>
  <si>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</si>
  <si>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</si>
  <si>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</si>
  <si>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</si>
  <si>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</si>
  <si>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</si>
  <si>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</si>
  <si>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</si>
  <si>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</si>
  <si>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</si>
  <si>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</si>
  <si>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</si>
  <si>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</si>
  <si>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</si>
  <si>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</si>
  <si>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</si>
  <si>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</si>
  <si>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</si>
  <si>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</si>
  <si>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</si>
  <si>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</si>
  <si>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</si>
  <si>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</si>
  <si>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</si>
  <si>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</si>
  <si>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</si>
  <si>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</si>
  <si>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</si>
  <si>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</si>
  <si>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</si>
  <si>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</si>
  <si>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</si>
  <si>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</si>
  <si>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</si>
  <si>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</si>
  <si>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</si>
  <si>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</si>
  <si>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</si>
  <si>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</si>
  <si>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</si>
  <si>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</si>
  <si>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</si>
  <si>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</si>
  <si>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</si>
  <si>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</si>
  <si>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</si>
  <si>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</si>
  <si>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</si>
  <si>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</si>
  <si>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</si>
  <si>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</si>
  <si>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</si>
  <si>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</si>
  <si>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</si>
  <si>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</si>
  <si>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</si>
  <si>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</si>
  <si>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</si>
  <si>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</si>
  <si>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</si>
  <si>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</si>
  <si>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</si>
  <si>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</si>
  <si>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</si>
  <si>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</si>
  <si>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</si>
  <si>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</si>
  <si>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</si>
  <si>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</si>
  <si>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</si>
  <si>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</si>
  <si>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</si>
  <si>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</si>
  <si>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</si>
  <si>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</si>
  <si>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</si>
  <si>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</si>
  <si>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</si>
  <si>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</si>
  <si>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</si>
  <si>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</si>
  <si>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</si>
  <si>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</si>
  <si>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</si>
  <si>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</si>
  <si>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</si>
  <si>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</si>
  <si>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</si>
  <si>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</si>
  <si>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</si>
  <si>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</si>
  <si>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</si>
  <si>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</si>
  <si>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</si>
  <si>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</si>
  <si>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</si>
  <si>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</si>
  <si>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</si>
  <si>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</si>
  <si>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</si>
  <si>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</si>
  <si>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</si>
  <si>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</si>
  <si>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</si>
  <si>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</si>
  <si>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</si>
  <si>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</si>
  <si>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</si>
  <si>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</si>
  <si>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</si>
  <si>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</si>
  <si>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</si>
  <si>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</si>
  <si>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</si>
  <si>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</si>
  <si>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</si>
  <si>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</si>
  <si>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</si>
  <si>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</si>
  <si>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</si>
  <si>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</si>
  <si>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</si>
  <si>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</si>
  <si>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</si>
  <si>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</si>
  <si>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</si>
  <si>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</si>
  <si>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</si>
  <si>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</si>
  <si>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</si>
  <si>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</si>
  <si>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</si>
  <si>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</si>
  <si>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</si>
  <si>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</si>
  <si>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</si>
  <si>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</si>
  <si>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</si>
  <si>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</si>
  <si>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</si>
  <si>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</si>
  <si>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</si>
  <si>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</si>
  <si>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</si>
  <si>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</si>
  <si>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</si>
  <si>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</si>
  <si>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</si>
  <si>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</si>
  <si>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</si>
  <si>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</si>
  <si>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</si>
  <si>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</si>
  <si>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</si>
  <si>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</si>
  <si>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</si>
  <si>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</si>
  <si>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</si>
  <si>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</si>
  <si>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</si>
  <si>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</si>
  <si>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</si>
  <si>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</si>
  <si>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</si>
  <si>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</si>
  <si>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</si>
  <si>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</si>
  <si>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</si>
  <si>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</si>
  <si>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</si>
  <si>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</si>
  <si>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</si>
  <si>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</si>
  <si>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</si>
  <si>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</si>
  <si>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</si>
  <si>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</si>
  <si>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</si>
  <si>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</si>
  <si>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</si>
  <si>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</si>
  <si>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</si>
  <si>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</si>
  <si>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</si>
  <si>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</si>
  <si>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</si>
  <si>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</si>
  <si>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</si>
  <si>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</si>
  <si>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</si>
  <si>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</si>
  <si>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</si>
  <si>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</si>
  <si>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</si>
  <si>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</si>
  <si>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</si>
  <si>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</si>
  <si>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</si>
  <si>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</si>
  <si>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</si>
  <si>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</si>
  <si>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</si>
  <si>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</si>
  <si>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</si>
  <si>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</si>
  <si>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</si>
  <si>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</si>
  <si>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</si>
  <si>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</si>
  <si>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</si>
  <si>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</si>
  <si>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</si>
  <si>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</si>
  <si>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</si>
  <si>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</si>
  <si>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</si>
  <si>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</si>
  <si>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</si>
  <si>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</si>
  <si>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</si>
  <si>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</si>
  <si>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</si>
  <si>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</si>
  <si>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</si>
  <si>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</si>
  <si>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</si>
  <si>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</si>
  <si>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</si>
  <si>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</si>
  <si>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</si>
  <si>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</si>
  <si>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</si>
  <si>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</si>
  <si>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</si>
  <si>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</si>
  <si>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</si>
  <si>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</si>
  <si>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</si>
  <si>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</si>
  <si>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</si>
  <si>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</si>
  <si>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</si>
  <si>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</si>
  <si>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</si>
  <si>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</si>
  <si>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</si>
  <si>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</si>
  <si>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</si>
  <si>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</si>
  <si>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</si>
  <si>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</si>
  <si>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</si>
  <si>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</si>
  <si>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</si>
  <si>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</si>
  <si>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</si>
  <si>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</si>
  <si>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</si>
  <si>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</si>
  <si>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</si>
  <si>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</si>
  <si>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</si>
  <si>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</si>
  <si>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</si>
  <si>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</si>
  <si>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</si>
  <si>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</si>
  <si>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</si>
  <si>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</si>
  <si>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</si>
  <si>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</si>
  <si>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</si>
  <si>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</si>
  <si>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</si>
  <si>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</si>
  <si>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</si>
  <si>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</si>
  <si>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</si>
  <si>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</si>
  <si>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</si>
  <si>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</si>
  <si>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</si>
  <si>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</si>
  <si>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</si>
  <si>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</si>
  <si>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</si>
  <si>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</si>
  <si>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</si>
  <si>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</si>
  <si>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</si>
  <si>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</si>
  <si>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</si>
  <si>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</si>
  <si>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</si>
  <si>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</si>
  <si>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</si>
  <si>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</si>
  <si>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</si>
  <si>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</si>
  <si>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</si>
  <si>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</si>
  <si>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</si>
  <si>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</si>
  <si>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</si>
  <si>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</si>
  <si>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</si>
  <si>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</si>
  <si>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</si>
  <si>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</si>
  <si>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</si>
  <si>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</si>
  <si>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</si>
  <si>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</si>
  <si>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</si>
  <si>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</si>
  <si>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</si>
  <si>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</si>
  <si>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</si>
  <si>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</si>
  <si>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</si>
  <si>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</si>
  <si>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</si>
  <si>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</si>
  <si>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</si>
  <si>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</si>
  <si>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</si>
  <si>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</si>
  <si>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</si>
  <si>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</si>
  <si>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</si>
  <si>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</si>
  <si>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</si>
  <si>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</si>
  <si>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</si>
  <si>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</si>
  <si>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</si>
  <si>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</si>
  <si>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</si>
  <si>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</si>
  <si>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</si>
  <si>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</si>
  <si>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</si>
  <si>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</si>
  <si>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</si>
  <si>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</si>
  <si>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</si>
  <si>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</si>
  <si>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</si>
  <si>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</si>
  <si>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</si>
  <si>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</si>
  <si>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</si>
  <si>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</si>
  <si>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</si>
  <si>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</si>
  <si>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</si>
  <si>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</si>
  <si>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</si>
  <si>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</si>
  <si>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</si>
  <si>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</si>
  <si>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</si>
  <si>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</si>
  <si>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</si>
  <si>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</si>
  <si>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</si>
  <si>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</si>
  <si>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</si>
  <si>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</si>
  <si>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</si>
  <si>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</si>
  <si>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</si>
  <si>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</si>
  <si>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</si>
  <si>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</si>
  <si>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</si>
  <si>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</si>
  <si>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</si>
  <si>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</si>
  <si>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</si>
  <si>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</si>
  <si>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</si>
  <si>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</si>
  <si>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</si>
  <si>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</si>
  <si>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</si>
  <si>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</si>
  <si>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</si>
  <si>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</si>
  <si>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</si>
  <si>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</si>
  <si>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</si>
  <si>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</si>
  <si>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</si>
  <si>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</si>
  <si>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</si>
  <si>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</si>
  <si>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</si>
  <si>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</si>
  <si>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</si>
  <si>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</si>
  <si>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</si>
  <si>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</si>
  <si>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</si>
  <si>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</si>
  <si>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</si>
  <si>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</si>
  <si>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</si>
  <si>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</si>
  <si>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</si>
  <si>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</si>
  <si>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</si>
  <si>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</si>
  <si>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</si>
  <si>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</si>
  <si>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</si>
  <si>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</si>
  <si>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</si>
  <si>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</si>
  <si>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</si>
  <si>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</si>
  <si>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</si>
  <si>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</si>
  <si>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</si>
  <si>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</si>
  <si>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</si>
  <si>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</si>
  <si>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</si>
  <si>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</si>
  <si>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</si>
  <si>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</si>
  <si>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</si>
  <si>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</si>
  <si>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</si>
  <si>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</si>
  <si>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</si>
  <si>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</si>
  <si>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</si>
  <si>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</si>
  <si>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</si>
  <si>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</si>
  <si>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</si>
  <si>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</si>
  <si>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</si>
  <si>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</si>
  <si>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</si>
  <si>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</si>
  <si>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</si>
  <si>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</si>
  <si>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</si>
  <si>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</si>
  <si>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</si>
  <si>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</si>
  <si>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</si>
  <si>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</si>
  <si>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</si>
  <si>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</si>
  <si>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</si>
  <si>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</si>
  <si>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</si>
  <si>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</si>
  <si>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</si>
  <si>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</si>
  <si>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</si>
  <si>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</si>
  <si>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</si>
  <si>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</si>
  <si>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</si>
  <si>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</si>
  <si>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</si>
  <si>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</si>
  <si>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</si>
  <si>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</si>
  <si>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</si>
  <si>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</si>
  <si>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</si>
  <si>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</si>
  <si>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</si>
  <si>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</si>
  <si>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</si>
  <si>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</si>
  <si>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</si>
  <si>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</si>
  <si>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</si>
  <si>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</si>
  <si>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</si>
  <si>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</si>
  <si>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</si>
  <si>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</si>
  <si>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</si>
  <si>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</si>
  <si>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</si>
  <si>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</si>
  <si>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</si>
  <si>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</si>
  <si>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</si>
  <si>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</si>
  <si>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</si>
  <si>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</si>
  <si>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</si>
  <si>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</si>
  <si>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</si>
  <si>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</si>
  <si>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</si>
  <si>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</si>
  <si>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</si>
  <si>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</si>
  <si>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</si>
  <si>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</si>
  <si>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</si>
  <si>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</si>
  <si>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</si>
  <si>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</si>
  <si>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</si>
  <si>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</si>
  <si>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</si>
  <si>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</si>
  <si>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</si>
  <si>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</si>
  <si>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</si>
  <si>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</si>
  <si>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</si>
  <si>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</si>
  <si>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</si>
  <si>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</si>
  <si>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</si>
  <si>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</si>
  <si>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</si>
  <si>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</si>
  <si>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</si>
  <si>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</si>
  <si>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</si>
  <si>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</si>
  <si>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</si>
  <si>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</si>
  <si>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</si>
  <si>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</si>
  <si>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</si>
  <si>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</si>
  <si>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</si>
  <si>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</si>
  <si>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</si>
  <si>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</si>
  <si>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</si>
  <si>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</si>
  <si>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</si>
  <si>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</si>
  <si>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</si>
  <si>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</si>
  <si>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</si>
  <si>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</si>
  <si>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</si>
  <si>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</si>
  <si>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</si>
  <si>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</si>
  <si>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</si>
  <si>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</si>
  <si>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</si>
  <si>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</si>
  <si>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</si>
  <si>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</si>
  <si>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</si>
  <si>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</si>
  <si>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</si>
  <si>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</si>
  <si>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</si>
  <si>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</si>
  <si>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</si>
  <si>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</si>
  <si>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</si>
  <si>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</si>
  <si>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</si>
  <si>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</si>
  <si>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</si>
  <si>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</si>
  <si>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</si>
  <si>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</si>
  <si>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</si>
  <si>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</si>
  <si>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</si>
  <si>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</si>
  <si>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</si>
  <si>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</si>
  <si>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</si>
  <si>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</si>
  <si>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</si>
  <si>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</si>
  <si>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</si>
  <si>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</si>
  <si>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</si>
  <si>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</si>
  <si>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</si>
  <si>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</si>
  <si>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</si>
  <si>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</si>
  <si>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</si>
  <si>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</si>
  <si>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</si>
  <si>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</si>
  <si>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</si>
  <si>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</si>
  <si>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</si>
  <si>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</si>
  <si>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</si>
  <si>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</si>
  <si>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</si>
  <si>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</si>
  <si>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</si>
  <si>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</si>
  <si>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</si>
  <si>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</si>
  <si>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</si>
  <si>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</si>
  <si>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</si>
  <si>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</si>
  <si>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</si>
  <si>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</si>
  <si>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</si>
  <si>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</si>
  <si>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</si>
  <si>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</si>
  <si>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</si>
  <si>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</si>
  <si>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</si>
  <si>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</si>
  <si>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</si>
  <si>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</si>
  <si>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</si>
  <si>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</si>
  <si>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</si>
  <si>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</si>
  <si>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</si>
  <si>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</si>
  <si>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</si>
  <si>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</si>
  <si>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</si>
  <si>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</si>
  <si>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</si>
  <si>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</si>
  <si>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</si>
  <si>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</si>
  <si>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</si>
  <si>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</si>
  <si>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</si>
  <si>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</si>
  <si>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</si>
  <si>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</si>
  <si>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</si>
  <si>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</si>
  <si>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</si>
  <si>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</si>
  <si>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</si>
  <si>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</si>
  <si>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</si>
  <si>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</si>
  <si>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</si>
  <si>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</si>
  <si>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</si>
  <si>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</si>
  <si>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</si>
  <si>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</si>
  <si>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</si>
  <si>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</si>
  <si>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</si>
  <si>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</si>
  <si>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</si>
  <si>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</si>
  <si>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</si>
  <si>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</si>
  <si>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</si>
  <si>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</si>
  <si>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</si>
  <si>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</si>
  <si>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</si>
  <si>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</si>
  <si>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</si>
  <si>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</si>
  <si>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</si>
  <si>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</si>
  <si>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</si>
  <si>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</si>
  <si>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</si>
  <si>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</si>
  <si>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</si>
  <si>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</si>
  <si>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</si>
  <si>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</si>
  <si>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</si>
  <si>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</si>
  <si>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</si>
  <si>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</si>
  <si>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</si>
  <si>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</si>
  <si>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</si>
  <si>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</si>
  <si>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</si>
  <si>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</si>
  <si>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</si>
  <si>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</si>
  <si>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</si>
  <si>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</si>
  <si>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</si>
  <si>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</si>
  <si>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</si>
  <si>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</si>
  <si>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</si>
  <si>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</si>
  <si>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</si>
  <si>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</si>
  <si>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</si>
  <si>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</si>
  <si>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</si>
  <si>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</si>
  <si>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</si>
  <si>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</si>
  <si>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</si>
  <si>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</si>
  <si>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</si>
  <si>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</si>
  <si>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</si>
  <si>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</si>
  <si>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</si>
  <si>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</si>
  <si>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</si>
  <si>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</si>
  <si>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</si>
  <si>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</si>
  <si>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</si>
  <si>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</si>
  <si>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</si>
  <si>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</si>
  <si>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</si>
  <si>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</si>
  <si>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</si>
  <si>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</si>
  <si>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</si>
  <si>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</si>
  <si>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</si>
  <si>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</si>
  <si>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</si>
  <si>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</si>
  <si>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</si>
  <si>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</si>
  <si>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</si>
  <si>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</si>
  <si>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</si>
  <si>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</si>
  <si>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</si>
  <si>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</si>
  <si>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</si>
  <si>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</si>
  <si>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</si>
  <si>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</si>
  <si>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</si>
  <si>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</si>
  <si>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</si>
  <si>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</si>
  <si>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</si>
  <si>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</si>
  <si>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</si>
  <si>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</si>
  <si>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</si>
  <si>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</si>
  <si>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</si>
  <si>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</si>
  <si>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</si>
  <si>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</si>
  <si>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</si>
  <si>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</si>
  <si>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</si>
  <si>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</si>
  <si>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</si>
  <si>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</si>
  <si>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</si>
  <si>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</si>
  <si>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</si>
  <si>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</si>
  <si>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</si>
  <si>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</si>
  <si>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</si>
  <si>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</si>
  <si>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</si>
  <si>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</si>
  <si>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</si>
  <si>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</si>
  <si>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</si>
  <si>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</si>
  <si>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</si>
  <si>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</si>
  <si>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</si>
  <si>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</si>
  <si>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</si>
  <si>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</si>
  <si>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</si>
  <si>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</si>
  <si>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</si>
  <si>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</si>
  <si>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</si>
  <si>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</si>
  <si>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</si>
  <si>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</si>
  <si>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</si>
  <si>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</si>
  <si>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</si>
  <si>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</si>
  <si>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</si>
  <si>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</si>
  <si>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</si>
  <si>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</si>
  <si>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</si>
  <si>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</si>
  <si>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</si>
  <si>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</si>
  <si>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</si>
  <si>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</si>
  <si>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</si>
  <si>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</si>
  <si>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</si>
  <si>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</si>
  <si>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</si>
  <si>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</si>
  <si>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</si>
  <si>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</si>
  <si>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</si>
  <si>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</si>
  <si>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</si>
  <si>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</si>
  <si>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</si>
  <si>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</si>
  <si>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</si>
  <si>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</si>
  <si>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</si>
  <si>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</si>
  <si>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</si>
  <si>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</si>
  <si>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</si>
  <si>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</si>
  <si>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</si>
  <si>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</si>
  <si>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</si>
  <si>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</si>
  <si>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</si>
  <si>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</si>
  <si>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</si>
  <si>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</si>
  <si>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</si>
  <si>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</si>
  <si>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</si>
  <si>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</si>
  <si>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</si>
  <si>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</si>
  <si>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</si>
  <si>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</si>
  <si>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</si>
  <si>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</si>
  <si>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</si>
  <si>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</si>
  <si>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</si>
  <si>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</si>
  <si>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</si>
  <si>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</si>
  <si>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</si>
  <si>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</si>
  <si>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</si>
  <si>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</si>
  <si>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</si>
  <si>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</si>
  <si>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</si>
  <si>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</si>
  <si>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</si>
  <si>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</si>
  <si>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</si>
  <si>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</si>
  <si>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</si>
  <si>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</si>
  <si>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</si>
  <si>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</si>
  <si>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</si>
  <si>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</si>
  <si>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</si>
  <si>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</si>
  <si>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</si>
  <si>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</si>
  <si>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</si>
  <si>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</si>
  <si>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</si>
  <si>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</si>
  <si>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</si>
  <si>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</si>
  <si>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</si>
  <si>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</si>
  <si>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</si>
  <si>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</si>
  <si>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</si>
  <si>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</si>
  <si>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</si>
  <si>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</si>
  <si>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</si>
  <si>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</si>
  <si>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</si>
  <si>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</si>
  <si>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</si>
  <si>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</si>
  <si>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</si>
  <si>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</si>
  <si>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</si>
  <si>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</si>
  <si>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</si>
  <si>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</si>
  <si>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</si>
  <si>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</si>
  <si>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</si>
  <si>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</si>
  <si>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</si>
  <si>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</si>
  <si>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</si>
  <si>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</si>
  <si>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</si>
  <si>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</si>
  <si>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</si>
  <si>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</si>
  <si>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</si>
  <si>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</si>
  <si>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</si>
  <si>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</si>
  <si>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</si>
  <si>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</si>
  <si>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</si>
  <si>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</si>
  <si>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</si>
  <si>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</si>
  <si>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</si>
  <si>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</si>
  <si>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</si>
  <si>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</si>
  <si>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</si>
  <si>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</si>
  <si>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</si>
  <si>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</si>
  <si>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</si>
  <si>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</si>
  <si>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</si>
  <si>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</si>
  <si>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</si>
  <si>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</si>
  <si>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</si>
  <si>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</si>
  <si>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</si>
  <si>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</si>
  <si>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</si>
  <si>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</si>
  <si>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</si>
  <si>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</si>
  <si>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</si>
  <si>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</si>
  <si>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</si>
  <si>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</si>
  <si>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</si>
  <si>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</si>
  <si>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</si>
  <si>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</si>
  <si>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</si>
  <si>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</si>
  <si>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</si>
  <si>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</si>
  <si>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</si>
  <si>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</si>
  <si>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</si>
  <si>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</si>
  <si>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</si>
  <si>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</si>
  <si>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</si>
  <si>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</si>
  <si>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</si>
  <si>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</si>
  <si>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</si>
  <si>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</si>
  <si>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</si>
  <si>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</si>
  <si>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</si>
  <si>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</si>
  <si>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</si>
  <si>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</si>
  <si>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</si>
  <si>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</si>
  <si>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</si>
  <si>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</si>
  <si>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</si>
  <si>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</si>
  <si>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</si>
  <si>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</si>
  <si>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</si>
  <si>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</si>
  <si>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</si>
  <si>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</si>
  <si>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</si>
  <si>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</si>
  <si>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</si>
  <si>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</si>
  <si>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</si>
  <si>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</si>
  <si>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</si>
  <si>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</si>
  <si>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</si>
  <si>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</si>
  <si>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</si>
  <si>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</si>
  <si>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</si>
  <si>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</si>
  <si>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</si>
  <si>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</si>
  <si>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</si>
  <si>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</si>
  <si>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</si>
  <si>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</si>
  <si>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</si>
  <si>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</si>
  <si>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</si>
  <si>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</si>
  <si>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</si>
  <si>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</si>
  <si>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</si>
  <si>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</si>
  <si>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</si>
  <si>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</si>
  <si>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</si>
  <si>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</si>
  <si>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</si>
  <si>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</si>
  <si>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</si>
  <si>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</si>
  <si>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</si>
  <si>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</si>
  <si>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</si>
  <si>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</si>
  <si>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</si>
  <si>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</si>
  <si>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</si>
  <si>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</si>
  <si>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</si>
  <si>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</si>
  <si>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</si>
  <si>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</si>
  <si>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</si>
  <si>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</si>
  <si>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</si>
  <si>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</si>
  <si>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</si>
  <si>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</si>
  <si>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</si>
  <si>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</si>
  <si>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</si>
  <si>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</si>
  <si>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</si>
  <si>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</si>
  <si>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</si>
  <si>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</si>
  <si>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</si>
  <si>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</si>
  <si>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</si>
  <si>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</si>
  <si>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</si>
  <si>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</si>
  <si>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</si>
  <si>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</si>
  <si>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</si>
  <si>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</si>
  <si>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</si>
  <si>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</si>
  <si>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</si>
  <si>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</si>
  <si>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</si>
  <si>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</si>
  <si>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</si>
  <si>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</si>
  <si>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</si>
  <si>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</si>
  <si>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</si>
  <si>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</si>
  <si>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</si>
  <si>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</si>
  <si>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</si>
  <si>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</si>
  <si>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</si>
  <si>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</si>
  <si>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</si>
  <si>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</si>
  <si>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</si>
  <si>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</si>
  <si>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</si>
  <si>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</si>
  <si>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</si>
  <si>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</si>
  <si>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</si>
  <si>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</si>
  <si>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</si>
  <si>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</si>
  <si>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</si>
  <si>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</si>
  <si>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</si>
  <si>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</si>
  <si>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</si>
  <si>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</si>
  <si>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</si>
  <si>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</si>
  <si>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</si>
  <si>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</si>
  <si>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</si>
  <si>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</si>
  <si>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</si>
  <si>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</si>
  <si>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</si>
  <si>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</si>
  <si>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</si>
  <si>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</si>
  <si>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</si>
  <si>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</si>
  <si>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</si>
  <si>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</si>
  <si>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</si>
  <si>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</si>
  <si>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</si>
  <si>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</si>
  <si>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</si>
  <si>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</si>
  <si>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</si>
  <si>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</si>
  <si>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</si>
  <si>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</si>
  <si>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</si>
  <si>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</si>
  <si>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</si>
  <si>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</si>
  <si>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</si>
  <si>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</si>
  <si>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</si>
  <si>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</si>
  <si>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</si>
  <si>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</si>
  <si>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</si>
  <si>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</si>
  <si>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</si>
  <si>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</si>
  <si>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</si>
  <si>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</si>
  <si>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</si>
  <si>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</si>
  <si>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</si>
  <si>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</si>
  <si>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</si>
  <si>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</si>
  <si>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</si>
  <si>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</si>
  <si>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</si>
  <si>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</si>
  <si>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</si>
  <si>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</si>
  <si>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</si>
  <si>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</si>
  <si>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</si>
  <si>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</si>
  <si>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</si>
  <si>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</si>
  <si>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</si>
  <si>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</si>
  <si>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</si>
  <si>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</si>
  <si>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</si>
  <si>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</si>
  <si>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</si>
  <si>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</si>
  <si>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</si>
  <si>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</si>
  <si>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</si>
  <si>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</si>
  <si>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</si>
  <si>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</si>
  <si>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</si>
  <si>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</si>
  <si>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</si>
  <si>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</si>
  <si>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</si>
  <si>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</si>
  <si>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</si>
  <si>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</si>
  <si>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</si>
  <si>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</si>
  <si>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</si>
  <si>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</si>
  <si>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</si>
  <si>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</si>
  <si>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</si>
  <si>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</si>
  <si>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</si>
  <si>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</si>
  <si>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</si>
  <si>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</si>
  <si>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</si>
  <si>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</si>
  <si>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</si>
  <si>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</si>
  <si>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</si>
  <si>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</si>
  <si>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</si>
  <si>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</si>
  <si>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</si>
  <si>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</si>
  <si>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</si>
  <si>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</si>
  <si>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</si>
  <si>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</si>
  <si>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</si>
  <si>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</si>
  <si>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</si>
  <si>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</si>
  <si>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</si>
  <si>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</si>
  <si>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</si>
  <si>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</si>
  <si>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</si>
  <si>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</si>
  <si>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</si>
  <si>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</si>
  <si>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</si>
  <si>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</si>
  <si>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</si>
  <si>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</si>
  <si>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</si>
  <si>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</si>
  <si>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</si>
  <si>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</si>
  <si>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</si>
  <si>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</si>
  <si>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</si>
  <si>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</si>
  <si>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</si>
  <si>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</si>
  <si>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</si>
  <si>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</si>
  <si>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</si>
  <si>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</si>
  <si>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</si>
  <si>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</si>
  <si>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</si>
  <si>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</si>
  <si>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</si>
  <si>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</si>
  <si>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</si>
  <si>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</si>
  <si>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</si>
  <si>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</si>
  <si>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</si>
  <si>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</si>
  <si>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</si>
  <si>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</si>
  <si>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</si>
  <si>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</si>
  <si>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</si>
  <si>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</si>
  <si>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</si>
  <si>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</si>
  <si>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</si>
  <si>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</si>
  <si>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</si>
  <si>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</si>
  <si>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</si>
  <si>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</si>
  <si>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</si>
  <si>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</si>
  <si>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</si>
  <si>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</si>
  <si>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</si>
  <si>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</si>
  <si>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</si>
  <si>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</si>
  <si>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</si>
  <si>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</si>
  <si>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</si>
  <si>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</si>
  <si>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</si>
  <si>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</si>
  <si>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</si>
  <si>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</si>
  <si>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</si>
  <si>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</si>
  <si>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</si>
  <si>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</si>
  <si>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</si>
  <si>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</si>
  <si>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</si>
  <si>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</si>
  <si>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</si>
  <si>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</si>
  <si>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</si>
  <si>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</si>
  <si>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</si>
  <si>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</si>
  <si>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</si>
  <si>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</si>
  <si>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</si>
  <si>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</si>
  <si>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</si>
  <si>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</si>
  <si>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</si>
  <si>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</si>
  <si>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</si>
  <si>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</si>
  <si>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</si>
  <si>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</si>
  <si>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</si>
  <si>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</si>
  <si>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</si>
  <si>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</si>
  <si>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</si>
  <si>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</si>
  <si>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</si>
  <si>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</si>
  <si>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</si>
  <si>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</si>
  <si>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</si>
  <si>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</si>
  <si>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</si>
  <si>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</si>
  <si>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</si>
  <si>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</si>
  <si>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</si>
  <si>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</si>
  <si>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</si>
  <si>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</si>
  <si>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</si>
  <si>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</si>
  <si>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</si>
  <si>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</si>
  <si>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</si>
  <si>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</si>
  <si>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</si>
  <si>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</si>
  <si>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</si>
  <si>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</si>
  <si>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</si>
  <si>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</si>
  <si>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</si>
  <si>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</si>
  <si>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</si>
  <si>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</si>
  <si>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</si>
  <si>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</si>
  <si>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</si>
  <si>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</si>
  <si>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</si>
  <si>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</si>
  <si>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</si>
  <si>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</si>
  <si>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</si>
  <si>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</si>
  <si>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</si>
  <si>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</si>
  <si>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</si>
  <si>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</si>
  <si>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</si>
  <si>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</si>
  <si>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</si>
  <si>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</si>
  <si>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</si>
  <si>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</si>
  <si>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</si>
  <si>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</si>
  <si>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</si>
  <si>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</si>
  <si>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</si>
  <si>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</si>
  <si>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</si>
  <si>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</si>
  <si>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</si>
  <si>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</si>
  <si>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</si>
  <si>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</si>
  <si>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</si>
  <si>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</si>
  <si>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</si>
  <si>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</si>
  <si>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</si>
  <si>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</si>
  <si>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</si>
  <si>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</si>
  <si>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</si>
  <si>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</si>
  <si>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</si>
  <si>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</si>
  <si>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</si>
  <si>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</si>
  <si>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</si>
  <si>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</si>
  <si>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</si>
  <si>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</si>
  <si>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</si>
  <si>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</si>
  <si>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</si>
  <si>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</si>
  <si>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</si>
  <si>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</si>
  <si>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</si>
  <si>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</si>
  <si>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</si>
  <si>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</si>
  <si>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</si>
  <si>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</si>
  <si>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</si>
  <si>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</si>
  <si>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</si>
  <si>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</si>
  <si>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</si>
  <si>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</si>
  <si>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</si>
  <si>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</si>
  <si>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</si>
  <si>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</si>
  <si>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</si>
  <si>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</si>
  <si>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</si>
  <si>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</si>
  <si>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</si>
  <si>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</si>
  <si>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</si>
  <si>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</si>
  <si>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</si>
  <si>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</si>
  <si>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</si>
  <si>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</si>
  <si>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</si>
  <si>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</si>
  <si>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</si>
  <si>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</si>
  <si>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</si>
  <si>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</si>
  <si>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</si>
  <si>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</si>
  <si>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</si>
  <si>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</si>
  <si>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</si>
  <si>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</si>
  <si>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</si>
  <si>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</si>
  <si>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</si>
  <si>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</si>
  <si>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</si>
  <si>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</si>
  <si>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</si>
  <si>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</si>
  <si>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</si>
  <si>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</si>
  <si>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</si>
  <si>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</si>
  <si>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</si>
  <si>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</si>
  <si>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</si>
  <si>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</si>
  <si>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</si>
  <si>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</si>
  <si>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</si>
  <si>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</si>
  <si>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</si>
  <si>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</si>
  <si>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</si>
  <si>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</si>
  <si>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</si>
  <si>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</si>
  <si>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</si>
  <si>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</si>
  <si>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</si>
  <si>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</si>
  <si>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</si>
  <si>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</si>
  <si>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</si>
  <si>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</si>
  <si>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</si>
  <si>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</si>
  <si>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</si>
  <si>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</si>
  <si>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</si>
  <si>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</si>
  <si>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</si>
  <si>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</si>
  <si>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</si>
  <si>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</si>
  <si>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</si>
  <si>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</si>
  <si>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</si>
  <si>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</si>
  <si>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</si>
  <si>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</si>
  <si>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</si>
  <si>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</si>
  <si>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</si>
  <si>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</si>
  <si>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</si>
  <si>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</si>
  <si>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</si>
  <si>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</si>
  <si>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</si>
  <si>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</si>
  <si>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</si>
  <si>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</si>
  <si>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</si>
  <si>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</si>
  <si>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</si>
  <si>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</si>
  <si>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</si>
  <si>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</si>
  <si>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</si>
  <si>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</si>
  <si>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</si>
  <si>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</si>
  <si>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</si>
  <si>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</si>
  <si>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</si>
  <si>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</si>
  <si>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</si>
  <si>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</si>
  <si>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</si>
  <si>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</si>
  <si>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</si>
  <si>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</si>
  <si>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</si>
  <si>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</si>
  <si>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</si>
  <si>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</si>
  <si>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</si>
  <si>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</si>
  <si>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</si>
  <si>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</si>
  <si>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</si>
  <si>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</si>
  <si>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</si>
  <si>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</si>
  <si>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</si>
  <si>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</si>
  <si>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</si>
  <si>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</si>
  <si>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</si>
  <si>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</si>
  <si>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</si>
  <si>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</si>
  <si>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</si>
  <si>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</si>
  <si>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</si>
  <si>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</si>
  <si>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</si>
  <si>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</si>
  <si>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</si>
  <si>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</si>
  <si>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</si>
  <si>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</si>
  <si>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</si>
  <si>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</si>
  <si>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</si>
  <si>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</si>
  <si>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</si>
  <si>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</si>
  <si>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</si>
  <si>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</si>
  <si>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</si>
  <si>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</si>
  <si>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</si>
  <si>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</si>
  <si>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</si>
  <si>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</si>
  <si>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</si>
  <si>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</si>
  <si>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</si>
  <si>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</si>
  <si>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</si>
  <si>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</si>
  <si>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</si>
  <si>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</si>
  <si>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</si>
  <si>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</si>
  <si>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</si>
  <si>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</si>
  <si>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</si>
  <si>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</si>
  <si>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</si>
  <si>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</si>
  <si>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</si>
  <si>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</si>
  <si>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</si>
  <si>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</si>
  <si>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</si>
  <si>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</si>
  <si>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</si>
  <si>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</si>
  <si>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</si>
  <si>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</si>
  <si>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</si>
  <si>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</si>
  <si>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</si>
  <si>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</si>
  <si>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</si>
  <si>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</si>
  <si>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</si>
  <si>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</si>
  <si>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</si>
  <si>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</si>
  <si>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</si>
  <si>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</si>
  <si>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</si>
  <si>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</si>
  <si>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</si>
  <si>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</si>
  <si>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</si>
  <si>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</si>
  <si>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</si>
  <si>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</si>
  <si>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</si>
  <si>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</si>
  <si>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</si>
  <si>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</si>
  <si>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</si>
  <si>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</si>
  <si>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</si>
  <si>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</si>
  <si>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</si>
  <si>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</si>
  <si>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</si>
  <si>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</si>
  <si>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</si>
  <si>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</si>
  <si>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</si>
  <si>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</si>
  <si>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</si>
  <si>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</si>
  <si>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</si>
  <si>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</si>
  <si>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</si>
  <si>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</si>
  <si>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</si>
  <si>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</si>
  <si>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</si>
  <si>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</si>
  <si>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</si>
  <si>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</si>
  <si>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</si>
  <si>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</si>
  <si>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</si>
  <si>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</si>
  <si>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</si>
  <si>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</si>
  <si>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</si>
  <si>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</si>
  <si>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</si>
  <si>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</si>
  <si>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</si>
  <si>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</si>
  <si>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</si>
  <si>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</si>
  <si>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</si>
  <si>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</si>
  <si>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</si>
  <si>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</si>
  <si>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</si>
  <si>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</si>
  <si>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</si>
  <si>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</si>
  <si>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</si>
  <si>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</si>
  <si>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</si>
  <si>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</si>
  <si>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</si>
  <si>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</si>
  <si>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</si>
  <si>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</si>
  <si>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</si>
  <si>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</si>
  <si>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</si>
  <si>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</si>
  <si>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</si>
  <si>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</si>
  <si>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</si>
  <si>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</si>
  <si>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</si>
  <si>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</si>
  <si>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</si>
  <si>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</si>
  <si>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</si>
  <si>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</si>
  <si>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</si>
  <si>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</si>
  <si>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</si>
  <si>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</si>
  <si>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</si>
  <si>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</si>
  <si>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</si>
  <si>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</si>
  <si>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</si>
  <si>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</si>
  <si>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</si>
  <si>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</si>
  <si>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</si>
  <si>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</si>
  <si>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</si>
  <si>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</si>
  <si>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</si>
  <si>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</si>
  <si>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</si>
  <si>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</si>
  <si>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</si>
  <si>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</si>
  <si>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</si>
  <si>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</si>
  <si>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</si>
  <si>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</si>
  <si>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</si>
  <si>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</si>
  <si>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</si>
  <si>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</si>
  <si>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</si>
  <si>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</si>
  <si>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</si>
  <si>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</si>
  <si>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</si>
  <si>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</si>
  <si>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</si>
  <si>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</si>
  <si>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</si>
  <si>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</si>
  <si>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</si>
  <si>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</si>
  <si>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</si>
  <si>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</si>
  <si>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</si>
  <si>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</si>
  <si>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</si>
  <si>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</si>
  <si>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</si>
  <si>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</si>
  <si>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</si>
  <si>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</si>
  <si>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</si>
  <si>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</si>
  <si>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</si>
  <si>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</si>
  <si>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</si>
  <si>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</si>
  <si>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</si>
  <si>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</si>
  <si>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</si>
  <si>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</si>
  <si>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</si>
  <si>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</si>
  <si>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</si>
  <si>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</si>
  <si>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</si>
  <si>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</si>
  <si>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</si>
  <si>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</si>
  <si>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</si>
  <si>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</si>
  <si>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</si>
  <si>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</si>
  <si>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</si>
  <si>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</si>
  <si>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</si>
  <si>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</si>
  <si>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</si>
  <si>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</si>
  <si>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</si>
  <si>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</si>
  <si>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</si>
  <si>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</si>
  <si>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</si>
  <si>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</si>
  <si>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</si>
  <si>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</si>
  <si>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</si>
  <si>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</si>
  <si>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</si>
  <si>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</si>
  <si>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</si>
  <si>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</si>
  <si>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</si>
  <si>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</si>
  <si>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</si>
  <si>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</si>
  <si>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</si>
  <si>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</si>
  <si>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</si>
  <si>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</si>
  <si>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</si>
  <si>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</si>
  <si>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</si>
  <si>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</si>
  <si>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</si>
  <si>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</si>
  <si>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</si>
  <si>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</si>
  <si>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</si>
  <si>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</si>
  <si>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</si>
  <si>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</si>
  <si>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</si>
  <si>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</si>
  <si>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</si>
  <si>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</si>
  <si>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</si>
  <si>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</si>
  <si>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</si>
  <si>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</si>
  <si>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</si>
  <si>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</si>
  <si>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</si>
  <si>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</si>
  <si>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</si>
  <si>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</si>
  <si>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</si>
  <si>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</si>
  <si>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</si>
  <si>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</si>
  <si>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</si>
  <si>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</si>
  <si>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</si>
  <si>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</si>
  <si>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</si>
  <si>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</si>
  <si>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</si>
  <si>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</si>
  <si>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</si>
  <si>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</si>
  <si>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</si>
  <si>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</si>
  <si>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</si>
  <si>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</si>
  <si>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</si>
  <si>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</si>
  <si>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</si>
  <si>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</si>
  <si>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</si>
  <si>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</si>
  <si>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</si>
  <si>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</si>
  <si>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</si>
  <si>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</si>
  <si>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</si>
  <si>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</si>
  <si>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</si>
  <si>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</si>
  <si>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</si>
  <si>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</si>
  <si>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</si>
  <si>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</si>
  <si>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</si>
  <si>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</si>
  <si>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</si>
  <si>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</si>
  <si>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</si>
  <si>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</si>
  <si>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</si>
  <si>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</si>
  <si>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</si>
  <si>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</si>
  <si>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</si>
  <si>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</si>
  <si>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</si>
  <si>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</si>
  <si>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</si>
  <si>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</si>
  <si>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</si>
  <si>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</si>
  <si>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</si>
  <si>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</si>
  <si>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</si>
  <si>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</si>
  <si>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</si>
  <si>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</si>
  <si>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</si>
  <si>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</si>
  <si>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</si>
  <si>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</si>
  <si>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</si>
  <si>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</si>
  <si>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</si>
  <si>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</si>
  <si>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</si>
  <si>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</si>
  <si>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</si>
  <si>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</si>
  <si>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</si>
  <si>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</si>
  <si>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</si>
  <si>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</si>
  <si>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</si>
  <si>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</si>
  <si>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</si>
  <si>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</si>
  <si>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</si>
  <si>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</si>
  <si>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</si>
  <si>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</si>
  <si>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</si>
  <si>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</si>
  <si>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</si>
  <si>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</si>
  <si>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</si>
  <si>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</si>
  <si>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</si>
  <si>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</si>
  <si>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</si>
  <si>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</si>
  <si>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</si>
  <si>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</si>
  <si>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</si>
  <si>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</si>
  <si>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</si>
  <si>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</si>
  <si>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</si>
  <si>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</si>
  <si>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</si>
  <si>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</si>
  <si>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</si>
  <si>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</si>
  <si>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</si>
  <si>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</si>
  <si>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</si>
  <si>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</si>
  <si>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</si>
  <si>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</si>
  <si>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</si>
  <si>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</si>
  <si>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</si>
  <si>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</si>
  <si>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</si>
  <si>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</si>
  <si>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</si>
  <si>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</si>
  <si>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</si>
  <si>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</si>
  <si>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</si>
  <si>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</si>
  <si>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</si>
  <si>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</si>
  <si>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</si>
  <si>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</si>
  <si>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</si>
  <si>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</si>
  <si>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</si>
  <si>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</si>
  <si>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</si>
  <si>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</si>
  <si>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</si>
  <si>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</si>
  <si>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</si>
  <si>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</si>
  <si>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</si>
  <si>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</si>
  <si>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</si>
  <si>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</si>
  <si>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</si>
  <si>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</si>
  <si>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</si>
  <si>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</si>
  <si>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</si>
  <si>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</si>
  <si>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</si>
  <si>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</si>
  <si>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</si>
  <si>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</si>
  <si>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</si>
  <si>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</si>
  <si>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</si>
  <si>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</si>
  <si>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</si>
  <si>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</si>
  <si>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</si>
  <si>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</si>
  <si>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</si>
  <si>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</si>
  <si>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</si>
  <si>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</si>
  <si>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</si>
  <si>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</si>
  <si>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</si>
  <si>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</si>
  <si>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</si>
  <si>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</si>
  <si>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</si>
  <si>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</si>
  <si>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</si>
  <si>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</si>
  <si>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</si>
  <si>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</si>
  <si>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</si>
  <si>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</si>
  <si>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</si>
  <si>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</si>
  <si>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</si>
  <si>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</si>
  <si>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</si>
  <si>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</si>
  <si>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</si>
  <si>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</si>
  <si>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</si>
  <si>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</si>
  <si>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</si>
  <si>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</si>
  <si>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</si>
  <si>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</si>
  <si>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</si>
  <si>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</si>
  <si>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</si>
  <si>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</si>
  <si>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</si>
  <si>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</si>
  <si>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</si>
  <si>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</si>
  <si>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</si>
  <si>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</si>
  <si>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</si>
  <si>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</si>
  <si>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</si>
  <si>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</si>
  <si>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</si>
  <si>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</si>
  <si>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</si>
  <si>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</si>
  <si>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</si>
  <si>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</si>
  <si>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</si>
  <si>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</si>
  <si>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</si>
  <si>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</si>
  <si>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</si>
  <si>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</si>
  <si>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</si>
  <si>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</si>
  <si>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</si>
  <si>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</si>
  <si>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</si>
  <si>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</si>
  <si>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</si>
  <si>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</si>
  <si>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</si>
  <si>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</si>
  <si>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</si>
  <si>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</si>
  <si>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</si>
  <si>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</si>
  <si>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</si>
  <si>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</si>
  <si>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</si>
  <si>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</si>
  <si>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</si>
  <si>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</si>
  <si>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</si>
  <si>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</si>
  <si>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</si>
  <si>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</si>
  <si>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</si>
  <si>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</si>
  <si>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</si>
  <si>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</si>
  <si>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</si>
  <si>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</si>
  <si>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</si>
  <si>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</si>
  <si>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</si>
  <si>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</si>
  <si>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</si>
  <si>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</si>
  <si>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</si>
  <si>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</si>
  <si>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</si>
  <si>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</si>
  <si>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</si>
  <si>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</si>
  <si>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</si>
  <si>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</si>
  <si>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</si>
  <si>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</si>
  <si>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</si>
  <si>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</si>
  <si>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</si>
  <si>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</si>
  <si>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</si>
  <si>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</si>
  <si>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</si>
  <si>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</si>
  <si>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</si>
  <si>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</si>
  <si>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</si>
  <si>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</si>
  <si>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</si>
  <si>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</si>
  <si>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</si>
  <si>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</si>
  <si>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</si>
  <si>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</si>
  <si>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</si>
  <si>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</si>
  <si>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</si>
  <si>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</si>
  <si>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</si>
  <si>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</si>
  <si>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</si>
  <si>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</si>
  <si>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</si>
  <si>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</si>
  <si>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</si>
  <si>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</si>
  <si>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</si>
  <si>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</si>
  <si>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</si>
  <si>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</si>
  <si>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</si>
  <si>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</si>
  <si>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</si>
  <si>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</si>
  <si>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</si>
  <si>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</si>
  <si>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</si>
  <si>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</si>
  <si>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</si>
  <si>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</si>
  <si>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</si>
  <si>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</si>
  <si>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</si>
  <si>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</si>
  <si>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</si>
  <si>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</si>
  <si>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</si>
  <si>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</si>
  <si>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</si>
  <si>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</si>
  <si>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</si>
  <si>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</si>
  <si>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</si>
  <si>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</si>
  <si>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</si>
  <si>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</si>
  <si>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</si>
  <si>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</si>
  <si>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</si>
  <si>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</si>
  <si>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</si>
  <si>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</si>
  <si>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</si>
  <si>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</si>
  <si>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</si>
  <si>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</si>
  <si>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</si>
  <si>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</si>
  <si>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</si>
  <si>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</si>
  <si>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</si>
  <si>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</si>
  <si>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</si>
  <si>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</si>
  <si>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</si>
  <si>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</si>
  <si>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</si>
  <si>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</si>
  <si>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</si>
  <si>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</si>
  <si>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</si>
  <si>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</si>
  <si>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</si>
  <si>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</si>
  <si>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</si>
  <si>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</si>
  <si>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</si>
  <si>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</si>
  <si>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</si>
  <si>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</si>
  <si>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</si>
  <si>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</si>
  <si>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</si>
  <si>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</si>
  <si>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</si>
  <si>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</si>
  <si>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</si>
  <si>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</si>
  <si>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</si>
  <si>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</si>
  <si>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</si>
  <si>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</si>
  <si>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</si>
  <si>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</si>
  <si>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</si>
  <si>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</si>
  <si>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</si>
  <si>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</si>
  <si>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</si>
  <si>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</si>
  <si>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</si>
  <si>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</si>
  <si>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</si>
  <si>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</si>
  <si>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</si>
  <si>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</si>
  <si>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</si>
  <si>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</si>
  <si>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</si>
  <si>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</si>
  <si>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</si>
  <si>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</si>
  <si>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</si>
  <si>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</si>
  <si>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</si>
  <si>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</si>
  <si>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</si>
  <si>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</si>
  <si>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</si>
  <si>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</si>
  <si>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</si>
  <si>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</si>
  <si>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</si>
  <si>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</si>
  <si>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</si>
  <si>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</si>
  <si>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</si>
  <si>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</si>
  <si>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</si>
  <si>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</si>
  <si>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</si>
  <si>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</si>
  <si>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</si>
  <si>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</si>
  <si>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</si>
  <si>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</si>
  <si>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</si>
  <si>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</si>
  <si>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</si>
  <si>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</si>
  <si>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</si>
  <si>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</si>
  <si>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</si>
  <si>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</si>
  <si>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</si>
  <si>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</si>
  <si>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</si>
  <si>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</si>
  <si>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</si>
  <si>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</si>
  <si>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</si>
  <si>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</si>
  <si>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</si>
  <si>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</si>
  <si>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</si>
  <si>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</si>
  <si>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</si>
  <si>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</si>
  <si>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</si>
  <si>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</si>
  <si>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</si>
  <si>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</si>
  <si>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</si>
  <si>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</si>
  <si>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</si>
  <si>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</si>
  <si>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</si>
  <si>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</si>
  <si>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</si>
  <si>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</si>
  <si>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</si>
  <si>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</si>
  <si>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</si>
  <si>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</si>
  <si>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</si>
  <si>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</si>
  <si>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</si>
  <si>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</si>
  <si>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</si>
  <si>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</si>
  <si>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</si>
  <si>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</si>
  <si>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</si>
  <si>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</si>
  <si>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</si>
  <si>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</si>
  <si>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</si>
  <si>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</si>
  <si>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</si>
  <si>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</si>
  <si>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</si>
  <si>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</si>
  <si>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</si>
  <si>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</si>
  <si>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</si>
  <si>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</si>
  <si>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</si>
  <si>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</si>
  <si>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</si>
  <si>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</si>
  <si>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</si>
  <si>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</si>
  <si>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</si>
  <si>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</si>
  <si>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</si>
  <si>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</si>
  <si>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</si>
  <si>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</si>
  <si>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</si>
  <si>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</si>
  <si>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</si>
  <si>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</si>
  <si>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</si>
  <si>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</si>
  <si>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</si>
  <si>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</si>
  <si>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</si>
  <si>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</si>
  <si>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</si>
  <si>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</si>
  <si>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</si>
  <si>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</si>
  <si>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</si>
  <si>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</si>
  <si>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</si>
  <si>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</si>
  <si>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</si>
  <si>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</si>
  <si>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</si>
  <si>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</si>
  <si>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</si>
  <si>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</si>
  <si>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</si>
  <si>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</si>
  <si>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</si>
  <si>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</si>
  <si>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</si>
  <si>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</si>
  <si>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</si>
  <si>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</si>
  <si>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</si>
  <si>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</si>
  <si>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</si>
  <si>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</si>
  <si>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</si>
  <si>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</si>
  <si>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</si>
  <si>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</si>
  <si>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</si>
  <si>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</si>
  <si>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</si>
  <si>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</si>
  <si>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</si>
  <si>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</si>
  <si>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</si>
  <si>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</si>
  <si>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</si>
  <si>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</si>
  <si>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</si>
  <si>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</si>
  <si>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</si>
  <si>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</si>
  <si>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</si>
  <si>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</si>
  <si>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</si>
  <si>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</si>
  <si>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</si>
  <si>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</si>
  <si>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</si>
  <si>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</si>
  <si>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</si>
  <si>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</si>
  <si>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</si>
  <si>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</si>
  <si>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</si>
  <si>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</si>
  <si>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</si>
  <si>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</si>
  <si>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</si>
  <si>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</si>
  <si>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</si>
  <si>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</si>
  <si>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</si>
  <si>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</si>
  <si>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</si>
  <si>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</si>
  <si>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</si>
  <si>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</si>
  <si>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</si>
  <si>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</si>
  <si>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</si>
  <si>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</si>
  <si>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</si>
  <si>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</si>
  <si>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</si>
  <si>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</si>
  <si>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</si>
  <si>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</si>
  <si>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</si>
  <si>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</si>
  <si>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</si>
  <si>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</si>
  <si>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</si>
  <si>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</si>
  <si>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</si>
  <si>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</si>
  <si>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</si>
  <si>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</si>
  <si>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</si>
  <si>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</si>
  <si>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</si>
  <si>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</si>
  <si>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</si>
  <si>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</si>
  <si>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</si>
  <si>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</si>
  <si>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</si>
  <si>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</si>
  <si>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</si>
  <si>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</si>
  <si>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</si>
  <si>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</si>
  <si>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</si>
  <si>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</si>
  <si>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</si>
  <si>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</si>
  <si>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</si>
  <si>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</si>
  <si>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</si>
  <si>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</si>
  <si>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</si>
  <si>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</si>
  <si>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</si>
  <si>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</si>
  <si>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</si>
  <si>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</si>
  <si>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</si>
  <si>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</si>
  <si>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</si>
  <si>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</si>
  <si>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</si>
  <si>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</si>
  <si>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</si>
  <si>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</si>
  <si>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</si>
  <si>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</si>
  <si>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</si>
  <si>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</si>
  <si>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</si>
  <si>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</si>
  <si>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</si>
  <si>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</si>
  <si>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</si>
  <si>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</si>
  <si>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</si>
  <si>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</si>
  <si>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</si>
  <si>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</si>
  <si>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</si>
  <si>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</si>
  <si>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</si>
  <si>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</si>
  <si>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</si>
  <si>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</si>
  <si>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</si>
  <si>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</si>
  <si>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</si>
  <si>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</si>
  <si>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</si>
  <si>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</si>
  <si>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</si>
  <si>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</si>
  <si>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</si>
  <si>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</si>
  <si>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</si>
  <si>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</si>
  <si>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</si>
  <si>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</si>
  <si>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</si>
  <si>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</si>
  <si>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</si>
  <si>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</si>
  <si>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</si>
  <si>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</si>
  <si>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</si>
  <si>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</si>
  <si>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</si>
  <si>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</si>
  <si>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</si>
  <si>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</si>
  <si>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</si>
  <si>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</si>
  <si>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</si>
  <si>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</si>
  <si>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</si>
  <si>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</si>
  <si>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</si>
  <si>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</si>
  <si>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</si>
  <si>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</si>
  <si>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</si>
  <si>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</si>
  <si>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</si>
  <si>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</si>
  <si>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</si>
  <si>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</si>
  <si>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</si>
  <si>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</si>
  <si>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</si>
  <si>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</si>
  <si>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</si>
  <si>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</si>
  <si>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</si>
  <si>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</si>
  <si>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</si>
  <si>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</si>
  <si>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</si>
  <si>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</si>
  <si>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</si>
  <si>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</si>
  <si>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</si>
  <si>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</si>
  <si>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</si>
  <si>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</si>
  <si>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</si>
  <si>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</si>
  <si>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</si>
  <si>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</si>
  <si>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</si>
  <si>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</si>
  <si>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</si>
  <si>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</si>
  <si>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</si>
  <si>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</si>
  <si>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</si>
  <si>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</si>
  <si>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</si>
  <si>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</si>
  <si>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</si>
  <si>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</si>
  <si>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</si>
  <si>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</si>
  <si>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</si>
  <si>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</si>
  <si>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</si>
  <si>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</si>
  <si>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</si>
  <si>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</si>
  <si>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</si>
  <si>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</si>
  <si>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</si>
  <si>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</si>
  <si>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</si>
  <si>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</si>
  <si>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</si>
  <si>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</si>
  <si>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</si>
  <si>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</si>
  <si>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</si>
  <si>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</si>
  <si>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</si>
  <si>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</si>
  <si>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</si>
  <si>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</si>
  <si>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</si>
  <si>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</si>
  <si>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</si>
  <si>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</si>
  <si>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</si>
  <si>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</si>
  <si>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</si>
  <si>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</si>
  <si>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</si>
  <si>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</si>
  <si>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</si>
  <si>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</si>
  <si>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</si>
  <si>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</si>
  <si>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</si>
  <si>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</si>
  <si>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</si>
  <si>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</si>
  <si>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</si>
  <si>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</si>
  <si>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</si>
  <si>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</si>
  <si>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</si>
  <si>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</si>
  <si>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</si>
  <si>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</si>
  <si>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</si>
  <si>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</si>
  <si>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</si>
  <si>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</si>
  <si>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</si>
  <si>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</si>
  <si>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</si>
  <si>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</si>
  <si>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</si>
  <si>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</si>
  <si>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</si>
  <si>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</si>
  <si>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</si>
  <si>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</si>
  <si>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</si>
  <si>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</si>
  <si>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</si>
  <si>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</si>
  <si>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</si>
  <si>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</si>
  <si>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</si>
  <si>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</si>
  <si>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</si>
  <si>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</si>
  <si>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</si>
  <si>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</si>
  <si>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</si>
  <si>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</si>
  <si>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</si>
  <si>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</si>
  <si>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</si>
  <si>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</si>
  <si>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</si>
  <si>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</si>
  <si>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</si>
  <si>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</si>
  <si>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</si>
  <si>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</si>
  <si>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</si>
  <si>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</si>
  <si>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</si>
  <si>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</si>
  <si>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</si>
  <si>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</si>
  <si>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</si>
  <si>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</si>
  <si>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</si>
  <si>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</si>
  <si>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</si>
  <si>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</si>
  <si>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</si>
  <si>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</si>
  <si>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</si>
  <si>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</si>
  <si>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</si>
  <si>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</si>
  <si>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</si>
  <si>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</si>
  <si>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</si>
  <si>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</si>
  <si>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</si>
  <si>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</si>
  <si>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</si>
  <si>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</si>
  <si>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</si>
  <si>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</si>
  <si>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</si>
  <si>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</si>
  <si>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</si>
  <si>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</si>
  <si>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</si>
  <si>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</si>
  <si>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</si>
  <si>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</si>
  <si>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</si>
  <si>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</si>
  <si>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</si>
  <si>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</si>
  <si>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</si>
  <si>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</si>
  <si>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</si>
  <si>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</si>
  <si>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</si>
  <si>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</si>
  <si>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</si>
  <si>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</si>
  <si>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</si>
  <si>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</si>
  <si>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</si>
  <si>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</si>
  <si>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</si>
  <si>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</si>
  <si>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</si>
  <si>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</si>
  <si>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</si>
  <si>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</si>
  <si>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</si>
  <si>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</si>
  <si>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</si>
  <si>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</si>
  <si>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</si>
  <si>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</si>
  <si>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</si>
  <si>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</si>
  <si>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</si>
  <si>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</si>
  <si>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</si>
  <si>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</si>
  <si>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</si>
  <si>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</si>
  <si>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</si>
  <si>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</si>
  <si>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</si>
  <si>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</si>
  <si>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</si>
  <si>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</si>
  <si>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</si>
  <si>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</si>
  <si>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</si>
  <si>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</si>
  <si>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</si>
  <si>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</si>
  <si>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</si>
  <si>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</si>
  <si>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</si>
  <si>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</si>
  <si>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</si>
  <si>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</si>
  <si>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</si>
  <si>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</si>
  <si>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</si>
  <si>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</si>
  <si>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</si>
  <si>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</si>
  <si>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</si>
  <si>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</si>
  <si>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</si>
  <si>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</si>
  <si>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</si>
  <si>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</si>
  <si>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</si>
  <si>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</si>
  <si>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</si>
  <si>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</si>
  <si>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</si>
  <si>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</si>
  <si>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</si>
  <si>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</si>
  <si>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</si>
  <si>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</si>
  <si>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</si>
  <si>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</si>
  <si>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</si>
  <si>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</si>
  <si>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</si>
  <si>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</si>
  <si>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</si>
  <si>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</si>
  <si>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</si>
  <si>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</si>
  <si>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</si>
  <si>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</si>
  <si>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</si>
  <si>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</si>
  <si>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</si>
  <si>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</si>
  <si>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</si>
  <si>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</si>
  <si>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</si>
  <si>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</si>
  <si>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</si>
  <si>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</si>
  <si>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</si>
  <si>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</si>
  <si>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</si>
  <si>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</si>
  <si>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</si>
  <si>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</si>
  <si>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</si>
  <si>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</si>
  <si>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</si>
  <si>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</si>
  <si>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</si>
  <si>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</si>
  <si>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</si>
  <si>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</si>
  <si>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</si>
  <si>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</si>
  <si>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</si>
  <si>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</si>
  <si>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</si>
  <si>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</si>
  <si>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</si>
  <si>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</si>
  <si>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</si>
  <si>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</si>
  <si>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</si>
  <si>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</si>
  <si>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</si>
  <si>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</si>
  <si>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</si>
  <si>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</si>
  <si>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</si>
  <si>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</si>
  <si>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</si>
  <si>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</si>
  <si>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</si>
  <si>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</si>
  <si>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</si>
  <si>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</si>
  <si>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</si>
  <si>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</si>
  <si>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</si>
  <si>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</si>
  <si>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</si>
  <si>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</si>
  <si>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</si>
  <si>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</si>
  <si>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</si>
  <si>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</si>
  <si>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</si>
  <si>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</si>
  <si>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</si>
  <si>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</si>
  <si>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</si>
  <si>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</si>
  <si>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</si>
  <si>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</si>
  <si>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</si>
  <si>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</si>
  <si>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</si>
  <si>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</si>
  <si>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</si>
  <si>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</si>
  <si>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</si>
  <si>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</si>
  <si>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</si>
  <si>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</si>
  <si>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</si>
  <si>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</si>
  <si>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</si>
  <si>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</si>
  <si>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</si>
  <si>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</si>
  <si>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</si>
  <si>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</si>
  <si>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</si>
  <si>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</si>
  <si>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</si>
  <si>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</si>
  <si>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</si>
  <si>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</si>
  <si>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</si>
  <si>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</si>
  <si>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</si>
  <si>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</si>
  <si>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</si>
  <si>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</si>
  <si>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</si>
  <si>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</si>
  <si>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</si>
  <si>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</si>
  <si>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</si>
  <si>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</si>
  <si>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</si>
  <si>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</si>
  <si>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</si>
  <si>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</si>
  <si>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</si>
  <si>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</si>
  <si>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</si>
  <si>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</si>
  <si>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</si>
  <si>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</si>
  <si>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</si>
  <si>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</si>
  <si>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</si>
  <si>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</si>
  <si>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</si>
  <si>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</si>
  <si>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</si>
  <si>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</si>
  <si>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</si>
  <si>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</si>
  <si>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</si>
  <si>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</si>
  <si>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</si>
  <si>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</si>
  <si>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</si>
  <si>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</si>
  <si>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</si>
  <si>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</si>
  <si>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</si>
  <si>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</si>
  <si>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</si>
  <si>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</si>
  <si>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</si>
  <si>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</si>
  <si>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</si>
  <si>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</si>
  <si>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</si>
  <si>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</si>
  <si>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</si>
  <si>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</si>
  <si>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</si>
  <si>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</si>
  <si>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</si>
  <si>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</si>
  <si>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</si>
  <si>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</si>
  <si>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</si>
  <si>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</si>
  <si>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</si>
  <si>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</si>
  <si>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</si>
  <si>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</si>
  <si>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</si>
  <si>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</si>
  <si>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</si>
  <si>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</si>
  <si>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</si>
  <si>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</si>
  <si>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</si>
  <si>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</si>
  <si>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</si>
  <si>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</si>
  <si>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</si>
  <si>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</si>
  <si>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</si>
  <si>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</si>
  <si>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</si>
  <si>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</si>
  <si>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</si>
  <si>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</si>
  <si>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</si>
  <si>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</si>
  <si>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</si>
  <si>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</si>
  <si>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</si>
  <si>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</si>
  <si>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</si>
  <si>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</si>
  <si>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</si>
  <si>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</si>
  <si>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</si>
  <si>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</si>
  <si>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</si>
  <si>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</si>
  <si>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</si>
  <si>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</si>
  <si>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</si>
  <si>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</si>
  <si>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</si>
  <si>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</si>
  <si>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</si>
  <si>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</si>
  <si>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</si>
  <si>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</si>
  <si>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</si>
  <si>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</si>
  <si>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</si>
  <si>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</si>
  <si>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</si>
  <si>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</si>
  <si>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</si>
  <si>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</si>
  <si>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</si>
  <si>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</si>
  <si>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</si>
  <si>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</si>
  <si>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</si>
  <si>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</si>
  <si>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</si>
  <si>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</si>
  <si>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</si>
  <si>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</si>
  <si>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</si>
  <si>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</si>
  <si>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</si>
  <si>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</si>
  <si>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</si>
  <si>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</si>
  <si>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</si>
  <si>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</si>
  <si>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</si>
  <si>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</si>
  <si>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</si>
  <si>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</si>
  <si>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</si>
  <si>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</si>
  <si>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</si>
  <si>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</si>
  <si>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</si>
  <si>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</si>
  <si>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</si>
  <si>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</si>
  <si>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</si>
  <si>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</si>
  <si>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</si>
  <si>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</si>
  <si>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</si>
  <si>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</si>
  <si>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</si>
  <si>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</si>
  <si>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</si>
  <si>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</si>
  <si>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</si>
  <si>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</si>
  <si>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</si>
  <si>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</si>
  <si>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</si>
  <si>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</si>
  <si>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</si>
  <si>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</si>
  <si>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</si>
  <si>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</si>
  <si>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</si>
  <si>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</si>
  <si>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</si>
  <si>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</si>
  <si>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</si>
  <si>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</si>
  <si>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</si>
  <si>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</si>
  <si>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</si>
  <si>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</si>
  <si>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</si>
  <si>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</si>
  <si>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</si>
  <si>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</si>
  <si>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</si>
  <si>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</si>
  <si>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</si>
  <si>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</si>
  <si>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</si>
  <si>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</si>
  <si>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</si>
  <si>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</si>
  <si>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</si>
  <si>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</si>
  <si>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</si>
  <si>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</si>
  <si>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</si>
  <si>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</si>
  <si>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</si>
  <si>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</si>
  <si>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</si>
  <si>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</si>
  <si>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</si>
  <si>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</si>
  <si>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</si>
  <si>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</si>
  <si>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</si>
  <si>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</si>
  <si>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</si>
  <si>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</si>
  <si>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</si>
  <si>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</si>
  <si>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</si>
  <si>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</si>
  <si>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</si>
  <si>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</si>
  <si>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</si>
  <si>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</si>
  <si>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</si>
  <si>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</si>
  <si>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</si>
  <si>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</si>
  <si>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</si>
  <si>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</si>
  <si>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</si>
  <si>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</si>
  <si>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</si>
  <si>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</si>
  <si>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</si>
  <si>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</si>
  <si>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</si>
  <si>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</si>
  <si>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</si>
  <si>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</si>
  <si>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</si>
  <si>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</si>
  <si>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</si>
  <si>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</si>
  <si>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</si>
  <si>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</si>
  <si>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</si>
  <si>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</si>
  <si>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</si>
  <si>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</si>
  <si>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</si>
  <si>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</si>
  <si>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</si>
  <si>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</si>
  <si>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</si>
  <si>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</si>
  <si>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</si>
  <si>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</si>
  <si>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</si>
  <si>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</si>
  <si>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</si>
  <si>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</si>
  <si>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</si>
  <si>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</si>
  <si>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</si>
  <si>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</si>
  <si>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</si>
  <si>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</si>
  <si>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</si>
  <si>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</si>
  <si>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</si>
  <si>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</si>
  <si>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</si>
  <si>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</si>
  <si>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</si>
  <si>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</si>
  <si>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</si>
  <si>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</si>
  <si>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</si>
  <si>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</si>
  <si>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</si>
  <si>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</si>
  <si>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</si>
  <si>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</si>
  <si>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</si>
  <si>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</si>
  <si>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</si>
  <si>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</si>
  <si>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</si>
  <si>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</si>
  <si>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</si>
  <si>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</si>
  <si>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</si>
  <si>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</si>
  <si>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</si>
  <si>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</si>
  <si>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</si>
  <si>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</si>
  <si>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</si>
  <si>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</si>
  <si>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</si>
  <si>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</si>
  <si>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</si>
  <si>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</si>
  <si>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</si>
  <si>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</si>
  <si>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</si>
  <si>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</si>
  <si>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</si>
  <si>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</si>
  <si>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</si>
  <si>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</si>
  <si>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</si>
  <si>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</si>
  <si>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</si>
  <si>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</si>
  <si>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</si>
  <si>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</si>
  <si>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</si>
  <si>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</si>
  <si>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</si>
  <si>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</si>
  <si>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</si>
  <si>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</si>
  <si>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</si>
  <si>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</si>
  <si>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</si>
  <si>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</si>
  <si>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</si>
  <si>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</si>
  <si>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</si>
  <si>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</si>
  <si>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</si>
  <si>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</si>
  <si>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</si>
  <si>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</si>
  <si>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</si>
  <si>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</si>
  <si>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</si>
  <si>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</si>
  <si>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</si>
  <si>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</si>
  <si>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</si>
  <si>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</si>
  <si>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</si>
  <si>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</si>
  <si>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</si>
  <si>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</si>
  <si>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</si>
  <si>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</si>
  <si>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</si>
  <si>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</si>
  <si>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</si>
  <si>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</si>
  <si>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</si>
  <si>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</si>
  <si>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</si>
  <si>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</si>
  <si>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</si>
  <si>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</si>
  <si>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</si>
  <si>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</si>
  <si>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</si>
  <si>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</si>
  <si>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</si>
  <si>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</si>
  <si>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</si>
  <si>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</si>
  <si>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</si>
  <si>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</si>
  <si>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</si>
  <si>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</si>
  <si>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</si>
  <si>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</si>
  <si>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</si>
  <si>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</si>
  <si>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</si>
  <si>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</si>
  <si>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</si>
  <si>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</si>
  <si>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</si>
  <si>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</si>
  <si>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</si>
  <si>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</si>
  <si>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</si>
  <si>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</si>
  <si>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</si>
  <si>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</si>
  <si>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</si>
  <si>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</si>
  <si>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</si>
  <si>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</si>
  <si>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</si>
  <si>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</si>
  <si>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</si>
  <si>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</si>
  <si>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</si>
  <si>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</si>
  <si>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</si>
  <si>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</si>
  <si>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</si>
  <si>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</si>
  <si>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</si>
  <si>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</si>
  <si>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</si>
  <si>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</si>
  <si>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</si>
  <si>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</si>
  <si>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</si>
  <si>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</si>
  <si>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</si>
  <si>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</si>
  <si>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</si>
  <si>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</si>
  <si>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</si>
  <si>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</si>
  <si>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</si>
  <si>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</si>
  <si>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</si>
  <si>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</si>
  <si>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</si>
  <si>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</si>
  <si>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</si>
  <si>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</si>
  <si>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</si>
  <si>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</si>
  <si>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</si>
  <si>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</si>
  <si>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</si>
  <si>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</si>
  <si>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</si>
  <si>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</si>
  <si>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</si>
  <si>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</si>
  <si>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</si>
  <si>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</si>
  <si>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</si>
  <si>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</si>
  <si>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</si>
  <si>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</si>
  <si>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</si>
  <si>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</si>
  <si>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</si>
  <si>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</si>
  <si>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</si>
  <si>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</si>
  <si>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</si>
  <si>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</si>
  <si>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</si>
  <si>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</si>
  <si>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</si>
  <si>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</si>
  <si>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</si>
  <si>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</si>
  <si>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</si>
  <si>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</si>
  <si>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</si>
  <si>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</si>
  <si>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</si>
  <si>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</si>
  <si>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</si>
  <si>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</si>
  <si>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</si>
  <si>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</si>
  <si>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</si>
  <si>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</si>
  <si>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</si>
  <si>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</si>
  <si>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</si>
  <si>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</si>
  <si>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</si>
  <si>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</si>
  <si>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</si>
  <si>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</si>
  <si>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</si>
  <si>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</si>
  <si>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</si>
  <si>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</si>
  <si>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</si>
  <si>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</si>
  <si>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</si>
  <si>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</si>
  <si>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</si>
  <si>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</si>
  <si>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</si>
  <si>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</si>
  <si>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</si>
  <si>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</si>
  <si>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</si>
  <si>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</si>
  <si>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</si>
  <si>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</si>
  <si>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</si>
  <si>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</si>
  <si>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</si>
  <si>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</si>
  <si>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</si>
  <si>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</si>
  <si>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</si>
  <si>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</si>
  <si>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</si>
  <si>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</si>
  <si>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</si>
  <si>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</si>
  <si>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</si>
  <si>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</si>
  <si>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</si>
  <si>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</si>
  <si>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</si>
  <si>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</si>
  <si>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</si>
  <si>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</si>
  <si>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</si>
  <si>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</si>
  <si>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</si>
  <si>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</si>
  <si>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</si>
  <si>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</si>
  <si>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</si>
  <si>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</si>
  <si>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</si>
  <si>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</si>
  <si>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</si>
  <si>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</si>
  <si>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</si>
  <si>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</si>
  <si>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</si>
  <si>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</si>
  <si>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</si>
  <si>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</si>
  <si>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</si>
  <si>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</si>
  <si>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</si>
  <si>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</si>
  <si>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</si>
  <si>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</si>
  <si>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</si>
  <si>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</si>
  <si>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</si>
  <si>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</si>
  <si>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</si>
  <si>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</si>
  <si>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</si>
  <si>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</si>
  <si>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</si>
  <si>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</si>
  <si>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</si>
  <si>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</si>
  <si>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</si>
  <si>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</si>
  <si>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</si>
  <si>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</si>
  <si>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</si>
  <si>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</si>
  <si>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</si>
  <si>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</si>
  <si>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</si>
  <si>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</si>
  <si>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</si>
  <si>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</si>
  <si>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</si>
  <si>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</si>
  <si>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</si>
  <si>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</si>
  <si>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</si>
  <si>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</si>
  <si>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</si>
  <si>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</si>
  <si>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</si>
  <si>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</si>
  <si>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</si>
  <si>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</si>
  <si>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</si>
  <si>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</si>
  <si>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</si>
  <si>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</si>
  <si>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</si>
  <si>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</si>
  <si>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</si>
  <si>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</si>
  <si>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</si>
  <si>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</si>
  <si>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</si>
  <si>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</si>
  <si>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</si>
  <si>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</si>
  <si>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</si>
  <si>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</si>
  <si>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</si>
  <si>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</si>
  <si>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</si>
  <si>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</si>
  <si>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</si>
  <si>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</si>
  <si>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</si>
  <si>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</si>
  <si>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</si>
  <si>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</si>
  <si>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</si>
  <si>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</si>
  <si>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</si>
  <si>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</si>
  <si>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</si>
  <si>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</si>
  <si>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</si>
  <si>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</si>
  <si>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</si>
  <si>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</si>
  <si>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</si>
  <si>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</si>
  <si>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</si>
  <si>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</si>
  <si>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</si>
  <si>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</si>
  <si>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</si>
  <si>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</si>
  <si>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</si>
  <si>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</si>
  <si>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</si>
  <si>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</si>
  <si>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</si>
  <si>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</si>
  <si>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</si>
  <si>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</si>
  <si>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</si>
  <si>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</si>
  <si>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</si>
  <si>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</si>
  <si>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</si>
  <si>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</si>
  <si>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</si>
  <si>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</si>
  <si>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</si>
  <si>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</si>
  <si>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</si>
  <si>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</si>
  <si>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</si>
  <si>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</si>
  <si>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</si>
  <si>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</si>
  <si>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</si>
  <si>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</si>
  <si>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</si>
  <si>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</si>
  <si>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</si>
  <si>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</si>
  <si>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</si>
  <si>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</si>
  <si>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</si>
  <si>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</si>
  <si>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</si>
  <si>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</si>
  <si>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</si>
  <si>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</si>
  <si>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</si>
  <si>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</si>
  <si>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</si>
  <si>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</si>
  <si>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</si>
  <si>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</si>
  <si>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</si>
  <si>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</si>
  <si>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</si>
  <si>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</si>
  <si>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</si>
  <si>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</si>
  <si>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</si>
  <si>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</si>
  <si>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</si>
  <si>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</si>
  <si>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</si>
  <si>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</si>
  <si>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</si>
  <si>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</si>
  <si>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</si>
  <si>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</si>
  <si>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</si>
  <si>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</si>
  <si>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</si>
  <si>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</si>
  <si>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</si>
  <si>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</si>
  <si>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</si>
  <si>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</si>
  <si>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</si>
  <si>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</si>
  <si>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</si>
  <si>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</si>
  <si>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</si>
  <si>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</si>
  <si>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</si>
  <si>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</si>
  <si>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</si>
  <si>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</si>
  <si>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</si>
  <si>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</si>
  <si>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</si>
  <si>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</si>
  <si>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</si>
  <si>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</si>
  <si>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</si>
  <si>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</si>
  <si>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</si>
  <si>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</si>
  <si>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</si>
  <si>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</si>
  <si>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</si>
  <si>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</si>
  <si>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</si>
  <si>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</si>
  <si>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</si>
  <si>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</si>
  <si>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</si>
  <si>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</si>
  <si>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</si>
  <si>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</si>
  <si>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</si>
  <si>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</si>
  <si>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</si>
  <si>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</si>
  <si>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</si>
  <si>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</si>
  <si>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</si>
  <si>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</si>
  <si>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</si>
  <si>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</si>
  <si>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</si>
  <si>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</si>
  <si>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</si>
  <si>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</si>
  <si>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</si>
  <si>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</si>
  <si>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</si>
  <si>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</si>
  <si>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</si>
  <si>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</si>
  <si>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</si>
  <si>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</si>
  <si>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</si>
  <si>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</si>
  <si>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</si>
  <si>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</si>
  <si>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</si>
  <si>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</si>
  <si>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</si>
  <si>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</si>
  <si>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</si>
  <si>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</si>
  <si>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</si>
  <si>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</si>
  <si>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</si>
  <si>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</si>
  <si>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</si>
  <si>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</si>
  <si>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</si>
  <si>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</si>
  <si>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</si>
  <si>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</si>
  <si>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</si>
  <si>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</si>
  <si>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</si>
  <si>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</si>
  <si>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</si>
  <si>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</si>
  <si>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</si>
  <si>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</si>
  <si>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</si>
  <si>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</si>
  <si>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</si>
  <si>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</si>
  <si>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</si>
  <si>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</si>
  <si>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</si>
  <si>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</si>
  <si>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</si>
  <si>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</si>
  <si>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</si>
  <si>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</si>
  <si>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</si>
  <si>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</si>
  <si>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</si>
  <si>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</si>
  <si>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</si>
  <si>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</si>
  <si>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</si>
  <si>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</si>
  <si>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</si>
  <si>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</si>
  <si>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</si>
  <si>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</si>
  <si>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</si>
  <si>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</si>
  <si>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</si>
  <si>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</si>
  <si>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</si>
  <si>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</si>
  <si>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</si>
  <si>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</si>
  <si>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</si>
  <si>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</si>
  <si>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</si>
  <si>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</si>
  <si>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</si>
  <si>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</si>
  <si>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</si>
  <si>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</si>
  <si>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</si>
  <si>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</si>
  <si>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</si>
  <si>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</si>
  <si>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</si>
  <si>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</si>
  <si>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</si>
  <si>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</si>
  <si>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</si>
  <si>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</si>
  <si>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</si>
  <si>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</si>
  <si>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</si>
  <si>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</si>
  <si>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</si>
  <si>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</si>
  <si>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</si>
  <si>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</si>
  <si>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</si>
  <si>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</si>
  <si>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</si>
  <si>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</si>
  <si>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</si>
  <si>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</si>
  <si>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</si>
  <si>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</si>
  <si>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</si>
  <si>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</si>
  <si>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</si>
  <si>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</si>
  <si>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</si>
  <si>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</si>
  <si>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</si>
  <si>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</si>
  <si>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</si>
  <si>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</si>
  <si>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</si>
  <si>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</si>
  <si>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</si>
  <si>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</si>
  <si>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</si>
  <si>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</si>
  <si>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</si>
  <si>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</si>
  <si>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</si>
  <si>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</si>
  <si>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</si>
  <si>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</si>
  <si>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</si>
  <si>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</si>
  <si>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</si>
  <si>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</si>
  <si>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</si>
  <si>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</si>
  <si>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</si>
  <si>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</si>
  <si>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</si>
  <si>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</si>
  <si>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</si>
  <si>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</si>
  <si>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</si>
  <si>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</si>
  <si>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</si>
  <si>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</si>
  <si>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</si>
  <si>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</si>
  <si>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</si>
  <si>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</si>
  <si>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</si>
  <si>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</si>
  <si>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</si>
  <si>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</si>
  <si>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</si>
  <si>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</si>
  <si>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</si>
  <si>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</si>
  <si>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</si>
  <si>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</si>
  <si>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</si>
  <si>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</si>
  <si>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</si>
  <si>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</si>
  <si>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</si>
  <si>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</si>
  <si>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</si>
  <si>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</si>
  <si>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</si>
  <si>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</si>
  <si>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</si>
  <si>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</si>
  <si>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</si>
  <si>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</si>
  <si>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</si>
  <si>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</si>
  <si>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</si>
  <si>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</si>
  <si>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</si>
  <si>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</si>
  <si>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</si>
  <si>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</si>
  <si>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</si>
  <si>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</si>
  <si>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</si>
  <si>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</si>
  <si>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</si>
  <si>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</si>
  <si>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</si>
  <si>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</si>
  <si>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</si>
  <si>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</si>
  <si>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</si>
  <si>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</si>
  <si>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</si>
  <si>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</si>
  <si>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</si>
  <si>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</si>
  <si>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</si>
  <si>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</si>
  <si>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</si>
  <si>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</si>
  <si>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</si>
  <si>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</si>
  <si>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</si>
  <si>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</si>
  <si>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</si>
  <si>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</si>
  <si>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</si>
  <si>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</si>
  <si>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</si>
  <si>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</si>
  <si>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</si>
  <si>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</si>
  <si>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</si>
  <si>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</si>
  <si>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</si>
  <si>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</si>
  <si>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</si>
  <si>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</si>
  <si>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</si>
  <si>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</si>
  <si>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</si>
  <si>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</si>
  <si>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</si>
  <si>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</si>
  <si>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</si>
  <si>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</si>
  <si>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</si>
  <si>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</si>
  <si>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</si>
  <si>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</si>
  <si>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</si>
  <si>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</si>
  <si>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</si>
  <si>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</si>
  <si>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</si>
  <si>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</si>
  <si>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</si>
  <si>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</si>
  <si>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</si>
  <si>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</si>
  <si>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</si>
  <si>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</si>
  <si>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</si>
  <si>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</si>
  <si>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</si>
  <si>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</si>
  <si>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</si>
  <si>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</si>
  <si>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</si>
  <si>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</si>
  <si>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</si>
  <si>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</si>
  <si>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</si>
  <si>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</si>
  <si>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</si>
  <si>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</si>
  <si>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</si>
  <si>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</si>
  <si>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</si>
  <si>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</si>
  <si>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</si>
  <si>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</si>
  <si>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</si>
  <si>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</si>
  <si>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</si>
  <si>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</si>
  <si>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</si>
  <si>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</si>
  <si>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</si>
  <si>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</si>
  <si>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</si>
  <si>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</si>
  <si>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</si>
  <si>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</si>
  <si>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</si>
  <si>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</si>
  <si>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</si>
  <si>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</si>
  <si>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</si>
  <si>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</si>
  <si>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</si>
  <si>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</si>
  <si>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</si>
  <si>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</si>
  <si>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</si>
  <si>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</si>
  <si>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</si>
  <si>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</si>
  <si>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</si>
  <si>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</si>
  <si>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</si>
  <si>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</si>
  <si>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</si>
  <si>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</si>
  <si>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</si>
  <si>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</si>
  <si>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</si>
  <si>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</si>
  <si>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</si>
  <si>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</si>
  <si>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</si>
  <si>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</si>
  <si>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</si>
  <si>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</si>
  <si>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</si>
  <si>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</si>
  <si>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</si>
  <si>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</si>
  <si>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</si>
  <si>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</si>
  <si>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</si>
  <si>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</si>
  <si>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</si>
  <si>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</si>
  <si>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</si>
  <si>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</si>
  <si>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</si>
  <si>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</si>
  <si>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</si>
  <si>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</si>
  <si>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</si>
  <si>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</si>
  <si>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</si>
  <si>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</si>
  <si>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</si>
  <si>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</si>
  <si>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</si>
  <si>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</si>
  <si>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</si>
  <si>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</si>
  <si>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</si>
  <si>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</si>
  <si>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</si>
  <si>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</si>
  <si>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</si>
  <si>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</si>
  <si>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</si>
  <si>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</si>
  <si>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</si>
  <si>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</si>
  <si>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</si>
  <si>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</si>
  <si>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</si>
  <si>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</si>
  <si>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</si>
  <si>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</si>
  <si>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</si>
  <si>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</si>
  <si>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</si>
  <si>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</si>
  <si>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</si>
  <si>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</si>
  <si>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</si>
  <si>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</si>
  <si>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</si>
  <si>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</si>
  <si>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</si>
  <si>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</si>
  <si>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</si>
  <si>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</si>
  <si>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</si>
  <si>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</si>
  <si>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</si>
  <si>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</si>
  <si>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</si>
  <si>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</si>
  <si>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</si>
  <si>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</si>
  <si>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</si>
  <si>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</si>
  <si>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</si>
  <si>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</si>
  <si>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</si>
  <si>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</si>
  <si>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</si>
  <si>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</si>
  <si>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</si>
  <si>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</si>
  <si>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</si>
  <si>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</si>
  <si>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</si>
  <si>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</si>
  <si>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</si>
  <si>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</si>
  <si>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</si>
  <si>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</si>
  <si>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</si>
  <si>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</si>
  <si>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</si>
  <si>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</si>
  <si>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</si>
  <si>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</si>
  <si>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</si>
  <si>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</si>
  <si>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</si>
  <si>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</si>
  <si>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</si>
  <si>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</si>
  <si>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</si>
  <si>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</si>
  <si>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</si>
  <si>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</si>
  <si>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</si>
  <si>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</si>
  <si>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</si>
  <si>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</si>
  <si>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</si>
  <si>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</si>
  <si>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</si>
  <si>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</si>
  <si>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</si>
  <si>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</si>
  <si>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</si>
  <si>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</si>
  <si>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</si>
  <si>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</si>
  <si>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</si>
  <si>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</si>
  <si>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</si>
  <si>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</si>
  <si>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</si>
  <si>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</si>
  <si>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</si>
  <si>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</si>
  <si>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</si>
  <si>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</si>
  <si>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</si>
  <si>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</si>
  <si>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</si>
  <si>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</si>
  <si>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</si>
  <si>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</si>
  <si>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</si>
  <si>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</si>
  <si>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</si>
  <si>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</si>
  <si>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</si>
  <si>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</si>
  <si>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</si>
  <si>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</si>
  <si>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</si>
  <si>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</si>
  <si>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</si>
  <si>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</si>
  <si>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</si>
  <si>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</si>
  <si>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</si>
  <si>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</si>
  <si>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</si>
  <si>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</si>
  <si>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</si>
  <si>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</si>
  <si>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</si>
  <si>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</si>
  <si>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</si>
  <si>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</si>
  <si>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</si>
  <si>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</si>
  <si>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</si>
  <si>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</si>
  <si>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</si>
  <si>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</si>
  <si>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</si>
  <si>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</si>
  <si>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</si>
  <si>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</si>
  <si>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</si>
  <si>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</si>
  <si>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</si>
  <si>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</si>
  <si>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</si>
  <si>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</si>
  <si>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</si>
  <si>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</si>
  <si>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</si>
  <si>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</si>
  <si>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</si>
  <si>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</si>
  <si>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</si>
  <si>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</si>
  <si>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</si>
  <si>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</si>
  <si>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</si>
  <si>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</si>
  <si>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</si>
  <si>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</si>
  <si>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</si>
  <si>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</si>
  <si>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</si>
  <si>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</si>
  <si>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</si>
  <si>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</si>
  <si>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</si>
  <si>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</si>
  <si>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</si>
  <si>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</si>
  <si>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</si>
  <si>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</si>
  <si>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</si>
  <si>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</si>
  <si>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</si>
  <si>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</si>
  <si>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</si>
  <si>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</si>
  <si>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</si>
  <si>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</si>
  <si>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</si>
  <si>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</si>
  <si>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</si>
  <si>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</si>
  <si>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</si>
  <si>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</si>
  <si>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</si>
  <si>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</si>
  <si>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</si>
  <si>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</si>
  <si>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</si>
  <si>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</si>
  <si>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</si>
  <si>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</si>
  <si>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</si>
  <si>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</si>
  <si>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</si>
  <si>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</si>
  <si>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</si>
  <si>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</si>
  <si>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</si>
  <si>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</si>
  <si>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</si>
  <si>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</si>
  <si>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</si>
  <si>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</si>
  <si>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</si>
  <si>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</si>
  <si>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</si>
  <si>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</si>
  <si>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</si>
  <si>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</si>
  <si>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</si>
  <si>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</si>
  <si>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</si>
  <si>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</si>
  <si>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</si>
  <si>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</si>
  <si>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</si>
  <si>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</si>
  <si>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</si>
  <si>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</si>
  <si>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</si>
  <si>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</si>
  <si>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</si>
  <si>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</si>
  <si>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</si>
  <si>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</si>
  <si>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</si>
  <si>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</si>
  <si>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</si>
  <si>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</si>
  <si>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</si>
  <si>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</si>
  <si>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</si>
  <si>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</si>
  <si>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</si>
  <si>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</si>
  <si>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</si>
  <si>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</si>
  <si>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</si>
  <si>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</si>
  <si>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</si>
  <si>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</si>
  <si>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</si>
  <si>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</si>
  <si>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</si>
  <si>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</si>
  <si>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</si>
  <si>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</si>
  <si>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</si>
  <si>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</si>
  <si>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</si>
  <si>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</si>
  <si>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</si>
  <si>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</si>
  <si>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</si>
  <si>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</si>
  <si>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</si>
  <si>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</si>
  <si>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</si>
  <si>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</si>
  <si>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</si>
  <si>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</si>
  <si>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</si>
  <si>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</si>
  <si>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</si>
  <si>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</si>
  <si>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</si>
  <si>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</si>
  <si>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</si>
  <si>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</si>
  <si>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</si>
  <si>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</si>
  <si>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</si>
  <si>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</si>
  <si>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</si>
  <si>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</si>
  <si>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</si>
  <si>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</si>
  <si>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</si>
  <si>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</si>
  <si>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</si>
  <si>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</si>
  <si>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</si>
  <si>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</si>
  <si>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</si>
  <si>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</si>
  <si>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</si>
  <si>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</si>
  <si>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</si>
  <si>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</si>
  <si>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</si>
  <si>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</si>
  <si>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</si>
  <si>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</si>
  <si>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</si>
  <si>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</si>
  <si>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</si>
  <si>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</si>
  <si>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</si>
  <si>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</si>
  <si>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</si>
  <si>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</si>
  <si>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</si>
  <si>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</si>
  <si>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</si>
  <si>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</si>
  <si>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</si>
  <si>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</si>
  <si>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</si>
  <si>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</si>
  <si>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</si>
  <si>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</si>
  <si>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</si>
  <si>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</si>
  <si>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</si>
  <si>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</si>
  <si>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</si>
  <si>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</si>
  <si>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</si>
  <si>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</si>
  <si>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</si>
  <si>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</si>
  <si>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</si>
  <si>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</si>
  <si>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</si>
  <si>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</si>
  <si>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</si>
  <si>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</si>
  <si>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</si>
  <si>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</si>
  <si>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</si>
  <si>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</si>
  <si>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</si>
  <si>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</si>
  <si>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</si>
  <si>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</si>
  <si>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</si>
  <si>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</si>
  <si>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</si>
  <si>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</si>
  <si>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</si>
  <si>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</si>
  <si>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</si>
  <si>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</si>
  <si>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</si>
  <si>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</si>
  <si>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</si>
  <si>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</si>
  <si>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</si>
  <si>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</si>
  <si>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</si>
  <si>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</si>
  <si>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</si>
  <si>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</si>
  <si>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</si>
  <si>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</si>
  <si>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</si>
  <si>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</si>
  <si>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</si>
  <si>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</si>
  <si>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</si>
  <si>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</si>
  <si>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</si>
  <si>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</si>
  <si>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</si>
  <si>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</si>
  <si>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</si>
  <si>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</si>
  <si>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</si>
  <si>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</si>
  <si>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</si>
  <si>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</si>
  <si>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</si>
  <si>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</si>
  <si>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</si>
  <si>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</si>
  <si>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</si>
  <si>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</si>
  <si>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</si>
  <si>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</si>
  <si>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</si>
  <si>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</si>
  <si>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</si>
  <si>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</si>
  <si>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</si>
  <si>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</si>
  <si>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</si>
  <si>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</si>
  <si>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</si>
  <si>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</si>
  <si>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</si>
  <si>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</si>
  <si>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</si>
  <si>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</si>
  <si>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</si>
  <si>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</si>
  <si>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</si>
  <si>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</si>
  <si>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</si>
  <si>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</si>
  <si>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</si>
  <si>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</si>
  <si>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</si>
  <si>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</si>
  <si>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</si>
  <si>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</si>
  <si>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</si>
  <si>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</si>
  <si>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</si>
  <si>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</si>
  <si>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</si>
  <si>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</si>
  <si>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</si>
  <si>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</si>
  <si>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</si>
  <si>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</si>
  <si>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</si>
  <si>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</si>
  <si>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</si>
  <si>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</si>
  <si>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</si>
  <si>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</si>
  <si>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</si>
  <si>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</si>
  <si>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</si>
  <si>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</si>
  <si>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</si>
  <si>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</si>
  <si>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</si>
  <si>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</si>
  <si>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</si>
  <si>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</si>
  <si>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</si>
  <si>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</si>
  <si>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</si>
  <si>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</si>
  <si>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</si>
  <si>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</si>
  <si>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</si>
  <si>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</si>
  <si>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</si>
  <si>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</si>
  <si>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</si>
  <si>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</si>
  <si>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</si>
  <si>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</si>
  <si>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</si>
  <si>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</si>
  <si>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</si>
  <si>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</si>
  <si>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</si>
  <si>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</si>
  <si>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</si>
  <si>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</si>
  <si>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</si>
  <si>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</si>
  <si>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</si>
  <si>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</si>
  <si>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</si>
  <si>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</si>
  <si>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</si>
  <si>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</si>
  <si>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</si>
  <si>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</si>
  <si>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</si>
  <si>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</si>
  <si>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</si>
  <si>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</si>
  <si>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</si>
  <si>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</si>
  <si>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</si>
  <si>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</si>
  <si>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</si>
  <si>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</si>
  <si>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</si>
  <si>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</si>
  <si>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</si>
  <si>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</si>
  <si>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</si>
  <si>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</si>
  <si>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</si>
  <si>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</si>
  <si>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</si>
  <si>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</si>
  <si>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</si>
  <si>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</si>
  <si>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</si>
  <si>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</si>
  <si>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</si>
  <si>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</si>
  <si>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</si>
  <si>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</si>
  <si>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</si>
  <si>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</si>
  <si>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</si>
  <si>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</si>
  <si>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</si>
  <si>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</si>
  <si>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</si>
  <si>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</si>
  <si>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</si>
  <si>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</si>
  <si>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</si>
  <si>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</si>
  <si>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</si>
  <si>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</si>
  <si>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</si>
  <si>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</si>
  <si>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</si>
  <si>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</si>
  <si>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</si>
  <si>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</si>
  <si>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</si>
  <si>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</si>
  <si>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</si>
  <si>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</si>
  <si>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</si>
  <si>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</si>
  <si>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</si>
  <si>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</si>
  <si>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</si>
  <si>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</si>
  <si>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</si>
  <si>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</si>
  <si>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</si>
  <si>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</si>
  <si>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</si>
  <si>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</si>
  <si>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</si>
  <si>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</si>
  <si>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</si>
  <si>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</si>
  <si>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</si>
  <si>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</si>
  <si>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</si>
  <si>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</si>
  <si>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</si>
  <si>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</si>
  <si>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</si>
  <si>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</si>
  <si>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</si>
  <si>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</si>
  <si>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</si>
  <si>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</si>
  <si>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</si>
  <si>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</si>
  <si>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</si>
  <si>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</si>
  <si>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</si>
  <si>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</si>
  <si>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</si>
  <si>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</si>
  <si>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</si>
  <si>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</si>
  <si>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</si>
  <si>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</si>
  <si>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</si>
  <si>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</si>
  <si>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</si>
  <si>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</si>
  <si>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</si>
  <si>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</si>
  <si>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</si>
  <si>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</si>
  <si>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</si>
  <si>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</si>
  <si>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</si>
  <si>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</si>
  <si>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</si>
  <si>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</si>
  <si>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</si>
  <si>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</si>
  <si>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</si>
  <si>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</si>
  <si>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</si>
  <si>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</si>
  <si>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</si>
  <si>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</si>
  <si>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</si>
  <si>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</si>
  <si>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</si>
  <si>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</si>
  <si>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</si>
  <si>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</si>
  <si>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</si>
  <si>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</si>
  <si>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</si>
  <si>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</si>
  <si>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</si>
  <si>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</si>
  <si>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</si>
  <si>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</si>
  <si>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</si>
  <si>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</si>
  <si>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</si>
  <si>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</si>
  <si>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</si>
  <si>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</si>
  <si>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</si>
  <si>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</si>
  <si>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</si>
  <si>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</si>
  <si>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</si>
  <si>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</si>
  <si>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</si>
  <si>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</si>
  <si>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</si>
  <si>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</si>
  <si>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</si>
  <si>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</si>
  <si>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</si>
  <si>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</si>
  <si>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</si>
  <si>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</si>
  <si>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</si>
  <si>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</si>
  <si>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</si>
  <si>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</si>
  <si>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</si>
  <si>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</si>
  <si>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</si>
  <si>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</si>
  <si>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</si>
  <si>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</si>
  <si>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</si>
  <si>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</si>
  <si>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</si>
  <si>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</si>
  <si>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</si>
  <si>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</si>
  <si>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</si>
  <si>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</si>
  <si>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</si>
  <si>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</si>
  <si>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</si>
  <si>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</si>
  <si>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</si>
  <si>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</si>
  <si>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</si>
  <si>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</si>
  <si>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</si>
  <si>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</si>
  <si>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</si>
  <si>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</si>
  <si>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</si>
  <si>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</si>
  <si>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</si>
  <si>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</si>
  <si>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</si>
  <si>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</si>
  <si>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</si>
  <si>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</si>
  <si>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</si>
  <si>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</si>
  <si>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</si>
  <si>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</si>
  <si>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</si>
  <si>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</si>
  <si>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</si>
  <si>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</si>
  <si>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</si>
  <si>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</si>
  <si>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</si>
  <si>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</si>
  <si>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</si>
  <si>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</si>
  <si>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</si>
  <si>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</si>
  <si>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</si>
  <si>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</si>
  <si>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</si>
  <si>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</si>
  <si>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</si>
  <si>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</si>
  <si>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</si>
  <si>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</si>
  <si>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</si>
  <si>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</si>
  <si>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</si>
  <si>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</si>
  <si>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</si>
  <si>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</si>
  <si>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</si>
  <si>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</si>
  <si>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</si>
  <si>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</si>
  <si>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</si>
  <si>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</si>
  <si>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</si>
  <si>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</si>
  <si>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</si>
  <si>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</si>
  <si>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</si>
  <si>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</si>
  <si>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</si>
  <si>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</si>
  <si>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</si>
  <si>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</si>
  <si>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</si>
  <si>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</si>
  <si>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</si>
  <si>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</si>
  <si>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</si>
  <si>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</si>
  <si>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</si>
  <si>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</si>
  <si>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</si>
  <si>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</si>
  <si>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</si>
  <si>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</si>
  <si>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</si>
  <si>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</si>
  <si>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</si>
  <si>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</si>
  <si>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</si>
  <si>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</si>
  <si>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</si>
  <si>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</si>
  <si>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</si>
  <si>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</si>
  <si>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</si>
  <si>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</si>
  <si>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</si>
  <si>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</si>
  <si>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</si>
  <si>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</si>
  <si>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</si>
  <si>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</si>
  <si>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</si>
  <si>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</si>
  <si>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</si>
  <si>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</si>
  <si>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</si>
  <si>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</si>
  <si>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</si>
  <si>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</si>
  <si>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</si>
  <si>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</si>
  <si>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</si>
  <si>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</si>
  <si>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</si>
  <si>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</si>
  <si>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</si>
  <si>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</si>
  <si>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</si>
  <si>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</si>
  <si>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</si>
  <si>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</si>
  <si>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</si>
  <si>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</si>
  <si>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</si>
  <si>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</si>
  <si>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</si>
  <si>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</si>
  <si>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</si>
  <si>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</si>
  <si>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</si>
  <si>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</si>
  <si>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</si>
  <si>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</si>
  <si>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</si>
  <si>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</si>
  <si>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</si>
  <si>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</si>
  <si>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</si>
  <si>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</si>
  <si>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</si>
  <si>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</si>
  <si>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</si>
  <si>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</si>
  <si>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</si>
  <si>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</si>
  <si>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</si>
  <si>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</si>
  <si>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</si>
  <si>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</si>
  <si>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</si>
  <si>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</si>
  <si>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</si>
  <si>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</si>
  <si>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</si>
  <si>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</si>
  <si>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</si>
  <si>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</si>
  <si>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</si>
  <si>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</si>
  <si>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</si>
  <si>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</si>
  <si>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</si>
  <si>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</si>
  <si>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</si>
  <si>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</si>
  <si>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</si>
  <si>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</si>
  <si>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</si>
  <si>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</si>
  <si>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</si>
  <si>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</si>
  <si>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</si>
  <si>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</si>
  <si>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</si>
  <si>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</si>
  <si>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</si>
  <si>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</si>
  <si>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</si>
  <si>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</si>
  <si>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</si>
  <si>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</si>
  <si>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</si>
  <si>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</si>
  <si>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</si>
  <si>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</si>
  <si>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</si>
  <si>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</si>
  <si>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</si>
  <si>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</si>
  <si>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</si>
  <si>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</si>
  <si>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</si>
  <si>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</si>
  <si>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</si>
  <si>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</si>
  <si>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</si>
  <si>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</si>
  <si>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</si>
  <si>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</si>
  <si>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</si>
  <si>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</si>
  <si>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</si>
  <si>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</si>
  <si>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</si>
  <si>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</si>
  <si>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</si>
  <si>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</si>
  <si>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</si>
  <si>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</si>
  <si>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</si>
  <si>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</si>
  <si>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</si>
  <si>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</si>
  <si>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</si>
  <si>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</si>
  <si>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</si>
  <si>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</si>
  <si>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</si>
  <si>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</si>
  <si>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</si>
  <si>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</si>
  <si>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</si>
  <si>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</si>
  <si>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</si>
  <si>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</si>
  <si>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</si>
  <si>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</si>
  <si>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</si>
  <si>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</si>
  <si>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</si>
  <si>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</si>
  <si>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</si>
  <si>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</si>
  <si>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</si>
  <si>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</si>
  <si>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</si>
  <si>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</si>
  <si>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</si>
  <si>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</si>
  <si>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</si>
  <si>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</si>
  <si>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</si>
  <si>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</si>
  <si>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</si>
  <si>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</si>
  <si>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</si>
  <si>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</si>
  <si>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</si>
  <si>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</si>
  <si>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</si>
  <si>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</si>
  <si>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</si>
  <si>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</si>
  <si>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</si>
  <si>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</si>
  <si>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</si>
  <si>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</si>
  <si>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</si>
  <si>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</si>
  <si>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</si>
  <si>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</si>
  <si>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</si>
  <si>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</si>
  <si>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</si>
  <si>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</si>
  <si>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</si>
  <si>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</si>
  <si>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</si>
  <si>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</si>
  <si>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</si>
  <si>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</si>
  <si>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</si>
  <si>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</si>
  <si>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</si>
  <si>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</si>
  <si>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</si>
  <si>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</si>
  <si>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</si>
  <si>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</si>
  <si>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</si>
  <si>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</si>
  <si>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</si>
  <si>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</si>
  <si>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</si>
  <si>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</si>
  <si>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</si>
  <si>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</si>
  <si>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</si>
  <si>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</si>
  <si>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</si>
  <si>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</si>
  <si>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</si>
  <si>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</si>
  <si>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</si>
  <si>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</si>
  <si>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</si>
  <si>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</si>
  <si>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</si>
  <si>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</si>
  <si>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</si>
  <si>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</si>
  <si>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</si>
  <si>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</si>
  <si>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</si>
  <si>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</si>
  <si>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</si>
  <si>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</si>
  <si>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</si>
  <si>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</si>
  <si>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</si>
  <si>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</si>
  <si>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</si>
  <si>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</si>
  <si>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</si>
  <si>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</si>
  <si>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</si>
  <si>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</si>
  <si>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</si>
  <si>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</si>
  <si>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</si>
  <si>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</si>
  <si>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</si>
  <si>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</si>
  <si>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</si>
  <si>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</si>
  <si>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</si>
  <si>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</si>
  <si>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</si>
  <si>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</si>
  <si>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</si>
  <si>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</si>
  <si>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</si>
  <si>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</si>
  <si>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</si>
  <si>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</si>
  <si>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</si>
  <si>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</si>
  <si>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</si>
  <si>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</si>
  <si>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</si>
  <si>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</si>
  <si>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</si>
  <si>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</si>
  <si>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</si>
  <si>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</si>
  <si>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</si>
  <si>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</si>
  <si>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</si>
  <si>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</si>
  <si>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</si>
  <si>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</si>
  <si>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</si>
  <si>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</si>
  <si>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</si>
  <si>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</si>
  <si>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</si>
  <si>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</si>
  <si>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</si>
  <si>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</si>
  <si>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</si>
  <si>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</si>
  <si>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</si>
  <si>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</si>
  <si>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</si>
  <si>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</si>
  <si>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</si>
  <si>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</si>
  <si>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</si>
  <si>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</si>
  <si>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</si>
  <si>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</si>
  <si>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</si>
  <si>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</si>
  <si>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</si>
  <si>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</si>
  <si>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</si>
  <si>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</si>
  <si>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</si>
  <si>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</si>
  <si>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</si>
  <si>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</si>
  <si>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</si>
  <si>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</si>
  <si>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</si>
  <si>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</si>
  <si>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</si>
  <si>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</si>
  <si>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</si>
  <si>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</si>
  <si>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</si>
  <si>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</si>
  <si>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</si>
  <si>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</si>
  <si>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</si>
  <si>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</si>
  <si>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</si>
  <si>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</si>
  <si>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</si>
  <si>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</si>
  <si>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</si>
  <si>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</si>
  <si>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</si>
  <si>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</si>
  <si>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</si>
  <si>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</si>
  <si>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</si>
  <si>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</si>
  <si>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</si>
  <si>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</si>
  <si>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</si>
  <si>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</si>
  <si>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</si>
  <si>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</si>
  <si>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</si>
  <si>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</si>
  <si>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</si>
  <si>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</si>
  <si>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</si>
  <si>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</si>
  <si>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</si>
  <si>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</si>
  <si>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</si>
  <si>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</si>
  <si>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</si>
  <si>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</si>
  <si>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</si>
  <si>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</si>
  <si>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</si>
  <si>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</si>
  <si>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</si>
  <si>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</si>
  <si>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</si>
  <si>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</si>
  <si>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</si>
  <si>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</si>
  <si>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</si>
  <si>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</si>
  <si>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</si>
  <si>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</si>
  <si>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</si>
  <si>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</si>
  <si>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</si>
  <si>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</si>
  <si>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</si>
  <si>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</si>
  <si>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</si>
  <si>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</si>
  <si>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</si>
  <si>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</si>
  <si>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</si>
  <si>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</si>
  <si>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</si>
  <si>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</si>
  <si>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</si>
  <si>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</si>
  <si>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</si>
  <si>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</si>
  <si>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</si>
  <si>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</si>
  <si>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</si>
  <si>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</si>
  <si>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</si>
  <si>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</si>
  <si>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</si>
  <si>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</si>
  <si>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</si>
  <si>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</si>
  <si>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</si>
  <si>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</si>
  <si>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</si>
  <si>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</si>
  <si>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</si>
  <si>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</si>
  <si>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</si>
  <si>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</si>
  <si>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</si>
  <si>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</si>
  <si>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</si>
  <si>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</si>
  <si>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</si>
  <si>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</si>
  <si>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</si>
  <si>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</si>
  <si>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</si>
  <si>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</si>
  <si>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</si>
  <si>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</si>
  <si>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</si>
  <si>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</si>
  <si>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</si>
  <si>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</si>
  <si>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</si>
  <si>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</si>
  <si>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</si>
  <si>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</si>
  <si>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</si>
  <si>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</si>
  <si>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</si>
  <si>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</si>
  <si>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</si>
  <si>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</si>
  <si>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</si>
  <si>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</si>
  <si>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</si>
  <si>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</si>
  <si>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</si>
  <si>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</si>
  <si>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</si>
  <si>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</si>
  <si>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</si>
  <si>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</si>
  <si>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</si>
  <si>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</si>
  <si>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</si>
  <si>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</si>
  <si>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</si>
  <si>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</si>
  <si>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</si>
  <si>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</si>
  <si>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</si>
  <si>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</si>
  <si>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</si>
  <si>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</si>
  <si>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</si>
  <si>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</si>
  <si>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</si>
  <si>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</si>
  <si>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</si>
  <si>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</si>
  <si>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</si>
  <si>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</si>
  <si>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</si>
  <si>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</si>
  <si>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</si>
  <si>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</si>
  <si>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</si>
  <si>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</si>
  <si>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</si>
  <si>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</si>
  <si>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</si>
  <si>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</si>
  <si>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</si>
  <si>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</si>
  <si>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</si>
  <si>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</si>
  <si>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</si>
  <si>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</si>
  <si>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</si>
  <si>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</si>
  <si>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</si>
  <si>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</si>
  <si>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</si>
  <si>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</si>
  <si>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</si>
  <si>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</si>
  <si>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</si>
  <si>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</si>
  <si>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</si>
  <si>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</si>
  <si>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</si>
  <si>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</si>
  <si>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</si>
  <si>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</si>
  <si>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</si>
  <si>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</si>
  <si>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</si>
  <si>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</si>
  <si>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</si>
  <si>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</si>
  <si>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</si>
  <si>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</si>
  <si>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</si>
  <si>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</si>
  <si>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</si>
  <si>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</si>
  <si>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</si>
  <si>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</si>
  <si>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</si>
  <si>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</si>
  <si>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</si>
  <si>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</si>
  <si>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</si>
  <si>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</si>
  <si>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</si>
  <si>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</si>
  <si>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</si>
  <si>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</si>
  <si>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</si>
  <si>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</si>
  <si>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</si>
  <si>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</si>
  <si>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</si>
  <si>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</si>
  <si>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</si>
  <si>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</si>
  <si>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</si>
  <si>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</si>
  <si>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</si>
  <si>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</si>
  <si>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</si>
  <si>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</si>
  <si>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</si>
  <si>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</si>
  <si>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</si>
  <si>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</si>
  <si>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</si>
  <si>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</si>
  <si>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</si>
  <si>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</si>
  <si>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</si>
  <si>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</si>
  <si>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</si>
  <si>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</si>
  <si>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</si>
  <si>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</si>
  <si>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</si>
  <si>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</si>
  <si>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</si>
  <si>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</si>
  <si>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</si>
  <si>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</si>
  <si>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</si>
  <si>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</si>
  <si>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</si>
  <si>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</si>
  <si>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</si>
  <si>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</si>
  <si>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</si>
  <si>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</si>
  <si>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</si>
  <si>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</si>
  <si>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</si>
  <si>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</si>
  <si>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</si>
  <si>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</si>
  <si>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</si>
  <si>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</si>
  <si>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</si>
  <si>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</si>
  <si>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</si>
  <si>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</si>
  <si>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</si>
  <si>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</si>
  <si>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</si>
  <si>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</si>
  <si>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</si>
  <si>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</si>
  <si>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</si>
  <si>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</si>
  <si>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</si>
  <si>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</si>
  <si>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</si>
  <si>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</si>
  <si>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</si>
  <si>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</si>
  <si>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</si>
  <si>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</si>
  <si>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</si>
  <si>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</si>
  <si>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</si>
  <si>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</si>
  <si>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</si>
  <si>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</si>
  <si>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</si>
  <si>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</si>
  <si>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</si>
  <si>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</si>
  <si>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</si>
  <si>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</si>
  <si>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</si>
  <si>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</si>
  <si>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</si>
  <si>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</si>
  <si>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</si>
  <si>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</si>
  <si>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</si>
  <si>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</si>
  <si>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</si>
  <si>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</si>
  <si>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</si>
  <si>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</si>
  <si>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</si>
  <si>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</si>
  <si>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</si>
  <si>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</si>
  <si>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</si>
  <si>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</si>
  <si>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</si>
  <si>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</si>
  <si>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</si>
  <si>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</si>
  <si>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</si>
  <si>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</si>
  <si>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</si>
  <si>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</si>
  <si>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</si>
  <si>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</si>
  <si>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</si>
  <si>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</si>
  <si>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</si>
  <si>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</si>
  <si>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</si>
  <si>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</si>
  <si>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</si>
  <si>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</si>
  <si>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</si>
  <si>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</si>
  <si>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</si>
  <si>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</si>
  <si>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</si>
  <si>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</si>
  <si>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</si>
  <si>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</si>
  <si>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</si>
  <si>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</si>
  <si>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</si>
  <si>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</si>
  <si>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</si>
  <si>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</si>
  <si>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</si>
  <si>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</si>
  <si>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</si>
  <si>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</si>
  <si>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</si>
  <si>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</si>
  <si>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</si>
  <si>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</si>
  <si>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</si>
  <si>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</si>
  <si>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</si>
  <si>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</si>
  <si>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</si>
  <si>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</si>
  <si>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</si>
  <si>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</si>
  <si>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</si>
  <si>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</si>
  <si>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</si>
  <si>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</si>
  <si>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</si>
  <si>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</si>
  <si>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</si>
  <si>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</si>
  <si>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</si>
  <si>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</si>
  <si>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</si>
  <si>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</si>
  <si>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</si>
  <si>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</si>
  <si>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</si>
  <si>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</si>
  <si>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</si>
  <si>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</si>
  <si>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</si>
  <si>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</si>
  <si>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</si>
  <si>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</si>
  <si>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</si>
  <si>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</si>
  <si>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</si>
  <si>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</si>
  <si>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</si>
  <si>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</si>
  <si>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</si>
  <si>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</si>
  <si>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</si>
  <si>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</si>
  <si>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</si>
  <si>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</si>
  <si>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</si>
  <si>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</si>
  <si>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</si>
  <si>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</si>
  <si>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</si>
  <si>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</si>
  <si>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</si>
  <si>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</si>
  <si>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</si>
  <si>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</si>
  <si>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</si>
  <si>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</si>
  <si>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</si>
  <si>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</si>
  <si>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</si>
  <si>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</si>
  <si>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</si>
  <si>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</si>
  <si>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</si>
  <si>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</si>
  <si>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</si>
  <si>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</si>
  <si>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</si>
  <si>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</si>
  <si>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</si>
  <si>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</si>
  <si>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</si>
  <si>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</si>
  <si>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</si>
  <si>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</si>
  <si>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</si>
  <si>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</si>
  <si>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</si>
  <si>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</si>
  <si>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</si>
  <si>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</si>
  <si>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</si>
  <si>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</si>
  <si>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</si>
  <si>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</si>
  <si>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</si>
  <si>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</si>
  <si>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</si>
  <si>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</si>
  <si>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</si>
  <si>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</si>
  <si>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</si>
  <si>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</si>
  <si>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</si>
  <si>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</si>
  <si>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</si>
  <si>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</si>
  <si>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</si>
  <si>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</si>
  <si>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</si>
  <si>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</si>
  <si>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</si>
  <si>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</si>
  <si>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</si>
  <si>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</si>
  <si>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</si>
  <si>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</si>
  <si>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</si>
  <si>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</si>
  <si>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</si>
  <si>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</si>
  <si>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</si>
  <si>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</si>
  <si>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</si>
  <si>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</si>
  <si>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</si>
  <si>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</si>
  <si>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</si>
  <si>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</si>
  <si>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</si>
  <si>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</si>
  <si>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</si>
  <si>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</si>
  <si>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</si>
  <si>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</si>
  <si>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</si>
  <si>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</si>
  <si>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</si>
  <si>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</si>
  <si>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</si>
  <si>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</si>
  <si>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</si>
  <si>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</si>
  <si>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</si>
  <si>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</si>
  <si>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</si>
  <si>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</si>
  <si>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</si>
  <si>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</si>
  <si>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</si>
  <si>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</si>
  <si>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</si>
  <si>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</si>
  <si>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</si>
  <si>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</si>
  <si>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</si>
  <si>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</si>
  <si>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</si>
  <si>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</si>
  <si>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</si>
  <si>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</si>
  <si>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</si>
  <si>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</si>
  <si>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</si>
  <si>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</si>
  <si>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</si>
  <si>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</si>
  <si>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</si>
  <si>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</si>
  <si>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</si>
  <si>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</si>
  <si>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</si>
  <si>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</si>
  <si>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</si>
  <si>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</si>
  <si>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</si>
  <si>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</si>
  <si>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</si>
  <si>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</si>
  <si>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</si>
  <si>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</si>
  <si>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</si>
  <si>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</si>
  <si>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</si>
  <si>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</si>
  <si>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</si>
  <si>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</si>
  <si>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</si>
  <si>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</si>
  <si>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</si>
  <si>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</si>
  <si>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</si>
  <si>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</si>
  <si>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</si>
  <si>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</si>
  <si>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</si>
  <si>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</si>
  <si>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</si>
  <si>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</si>
  <si>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</si>
  <si>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</si>
  <si>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</si>
  <si>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</si>
  <si>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</si>
  <si>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</si>
  <si>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</si>
  <si>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</si>
  <si>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</si>
  <si>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</si>
  <si>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</si>
  <si>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</si>
  <si>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</si>
  <si>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</si>
  <si>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</si>
  <si>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</si>
  <si>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</si>
  <si>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</si>
  <si>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</si>
  <si>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</si>
  <si>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</si>
  <si>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</si>
  <si>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</si>
  <si>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</si>
  <si>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</si>
  <si>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</si>
  <si>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</si>
  <si>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</si>
  <si>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</si>
  <si>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</si>
  <si>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</si>
  <si>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</si>
  <si>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</si>
  <si>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</si>
  <si>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</si>
  <si>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</si>
  <si>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</si>
  <si>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</si>
  <si>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</si>
  <si>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</si>
  <si>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</si>
  <si>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</si>
  <si>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</si>
  <si>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</si>
  <si>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</si>
  <si>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</si>
  <si>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</si>
  <si>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</si>
  <si>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</si>
  <si>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</si>
  <si>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</si>
  <si>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</si>
  <si>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</si>
  <si>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</si>
  <si>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</si>
  <si>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</si>
  <si>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</si>
  <si>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</si>
  <si>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</si>
  <si>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</si>
  <si>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</si>
  <si>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</si>
  <si>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</si>
  <si>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</si>
  <si>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</si>
  <si>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</si>
  <si>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</si>
  <si>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</si>
  <si>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</si>
  <si>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</si>
  <si>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</si>
  <si>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</si>
  <si>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</si>
  <si>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</si>
  <si>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</si>
  <si>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</si>
  <si>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</si>
  <si>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</si>
  <si>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</si>
  <si>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</si>
  <si>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</si>
  <si>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</si>
  <si>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</si>
  <si>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</si>
  <si>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</si>
  <si>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</si>
  <si>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</si>
  <si>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</si>
  <si>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</si>
  <si>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</si>
  <si>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</si>
  <si>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</si>
  <si>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</si>
  <si>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</si>
  <si>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</si>
  <si>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</si>
  <si>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</si>
  <si>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</si>
  <si>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</si>
  <si>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</si>
  <si>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</si>
  <si>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</si>
  <si>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</si>
  <si>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</si>
  <si>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</si>
  <si>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</si>
  <si>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</si>
  <si>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</si>
  <si>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</si>
  <si>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</si>
  <si>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</si>
  <si>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</si>
  <si>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</si>
  <si>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</si>
  <si>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</si>
  <si>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</si>
  <si>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</si>
  <si>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</si>
  <si>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</si>
  <si>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</si>
  <si>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</si>
  <si>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</si>
  <si>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</si>
  <si>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</si>
  <si>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</si>
  <si>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</si>
  <si>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</si>
  <si>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</si>
  <si>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</si>
  <si>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</si>
  <si>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</si>
  <si>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</si>
  <si>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</si>
  <si>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</si>
  <si>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</si>
  <si>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</si>
  <si>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</si>
  <si>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</si>
  <si>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</si>
  <si>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</si>
  <si>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</si>
  <si>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</si>
  <si>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</si>
  <si>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</si>
  <si>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</si>
  <si>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</si>
  <si>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</si>
  <si>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</si>
  <si>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</si>
  <si>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</si>
  <si>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</si>
  <si>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</si>
  <si>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</si>
  <si>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</si>
  <si>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</si>
  <si>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</si>
  <si>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</si>
  <si>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</si>
  <si>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</si>
  <si>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</si>
  <si>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</si>
  <si>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</si>
  <si>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</si>
  <si>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</si>
  <si>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</si>
  <si>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</si>
  <si>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</si>
  <si>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</si>
  <si>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</si>
  <si>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</si>
  <si>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</si>
  <si>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</si>
  <si>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</si>
  <si>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</si>
  <si>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</si>
  <si>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</si>
  <si>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</si>
  <si>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</si>
  <si>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</si>
  <si>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</si>
  <si>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</si>
  <si>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</si>
  <si>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</si>
  <si>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</si>
  <si>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</si>
  <si>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</si>
  <si>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</si>
  <si>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</si>
  <si>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</si>
  <si>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</si>
  <si>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</si>
  <si>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</si>
  <si>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</si>
  <si>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</si>
  <si>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</si>
  <si>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</si>
  <si>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</si>
  <si>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</si>
  <si>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</si>
  <si>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</si>
  <si>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</si>
  <si>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</si>
  <si>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</si>
  <si>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</si>
  <si>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</si>
  <si>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</si>
  <si>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</si>
  <si>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</si>
  <si>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</si>
  <si>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</si>
  <si>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</si>
  <si>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</si>
  <si>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</si>
  <si>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</si>
  <si>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</si>
  <si>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</si>
  <si>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</si>
  <si>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</si>
  <si>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</si>
  <si>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</si>
  <si>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</si>
  <si>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</si>
  <si>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</si>
  <si>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</si>
  <si>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</si>
  <si>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</si>
  <si>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</si>
  <si>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</si>
  <si>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</si>
  <si>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</si>
  <si>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</si>
  <si>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</si>
  <si>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</si>
  <si>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</si>
  <si>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</si>
  <si>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</si>
  <si>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</si>
  <si>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</si>
  <si>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</si>
  <si>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</si>
  <si>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</si>
  <si>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</si>
  <si>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</si>
  <si>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</si>
  <si>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</si>
  <si>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</si>
  <si>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</si>
  <si>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</si>
  <si>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</si>
  <si>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</si>
  <si>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</si>
  <si>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</si>
  <si>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</si>
  <si>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</si>
  <si>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</si>
  <si>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</si>
  <si>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</si>
  <si>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</si>
  <si>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</si>
  <si>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</si>
  <si>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</si>
  <si>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</si>
  <si>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</si>
  <si>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</si>
  <si>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</si>
  <si>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</si>
  <si>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</si>
  <si>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</si>
  <si>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</si>
  <si>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</si>
  <si>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</si>
  <si>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</si>
  <si>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</si>
  <si>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</si>
  <si>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</si>
  <si>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</si>
  <si>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</si>
  <si>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</si>
  <si>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</si>
  <si>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</si>
  <si>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</si>
  <si>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</si>
  <si>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</si>
  <si>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</si>
  <si>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</si>
  <si>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</si>
  <si>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</si>
  <si>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</si>
  <si>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</si>
  <si>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</si>
  <si>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</si>
  <si>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</si>
  <si>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</si>
  <si>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</si>
  <si>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</si>
  <si>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</si>
  <si>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</si>
  <si>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</si>
  <si>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</si>
  <si>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</si>
  <si>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</si>
  <si>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</si>
  <si>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</si>
  <si>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</si>
  <si>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</si>
  <si>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</si>
  <si>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</si>
  <si>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</si>
  <si>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</si>
  <si>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</si>
  <si>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</si>
  <si>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</si>
  <si>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</si>
  <si>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</si>
  <si>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</si>
  <si>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</si>
  <si>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</si>
  <si>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</si>
  <si>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</si>
  <si>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</si>
  <si>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</si>
  <si>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</si>
  <si>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</si>
  <si>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</si>
  <si>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</si>
  <si>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</si>
  <si>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</si>
  <si>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</si>
  <si>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</si>
  <si>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</si>
  <si>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</si>
  <si>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</si>
  <si>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</si>
  <si>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</si>
  <si>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</si>
  <si>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</si>
  <si>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</si>
  <si>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</si>
  <si>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</si>
  <si>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</si>
  <si>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</si>
  <si>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</si>
  <si>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</si>
  <si>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</si>
  <si>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</si>
  <si>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</si>
  <si>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</si>
  <si>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</si>
  <si>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</si>
  <si>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</si>
  <si>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</si>
  <si>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</si>
  <si>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</si>
  <si>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</si>
  <si>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</si>
  <si>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</si>
  <si>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</si>
  <si>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</si>
  <si>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</si>
  <si>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</si>
  <si>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</si>
  <si>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</si>
  <si>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</si>
  <si>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</si>
  <si>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</si>
  <si>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</si>
  <si>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</si>
  <si>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</si>
  <si>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</si>
  <si>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</si>
  <si>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</si>
  <si>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</si>
  <si>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</si>
  <si>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</si>
  <si>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</si>
  <si>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</si>
  <si>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</si>
  <si>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</si>
  <si>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</si>
  <si>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</si>
  <si>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</si>
  <si>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</si>
  <si>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</si>
  <si>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</si>
  <si>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</si>
  <si>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</si>
  <si>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</si>
  <si>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</si>
  <si>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</si>
  <si>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</si>
  <si>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</si>
  <si>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</si>
  <si>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</si>
  <si>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</si>
  <si>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</si>
  <si>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</si>
  <si>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</si>
  <si>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</si>
  <si>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</si>
  <si>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</si>
  <si>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</si>
  <si>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</si>
  <si>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</si>
  <si>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</si>
  <si>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</si>
  <si>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</si>
  <si>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</si>
  <si>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</si>
  <si>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</si>
  <si>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</si>
  <si>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</si>
  <si>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</si>
  <si>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</si>
  <si>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</si>
  <si>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</si>
  <si>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</si>
  <si>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</si>
  <si>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</si>
  <si>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</si>
  <si>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</si>
  <si>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</si>
  <si>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</si>
  <si>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</si>
  <si>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</si>
  <si>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</si>
  <si>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</si>
  <si>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</si>
  <si>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</si>
  <si>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</si>
  <si>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</si>
  <si>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</si>
  <si>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</si>
  <si>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</si>
  <si>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</si>
  <si>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</si>
  <si>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</si>
  <si>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</si>
  <si>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</si>
  <si>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</si>
  <si>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</si>
  <si>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</si>
  <si>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</si>
  <si>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</si>
  <si>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</si>
  <si>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</si>
  <si>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</si>
  <si>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</si>
  <si>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</si>
  <si>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</si>
  <si>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</si>
  <si>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</si>
  <si>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</si>
  <si>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</si>
  <si>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</si>
  <si>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</si>
  <si>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</si>
  <si>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</si>
  <si>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</si>
  <si>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</si>
  <si>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</si>
  <si>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</si>
  <si>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</si>
  <si>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</si>
  <si>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</si>
  <si>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</si>
  <si>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</si>
  <si>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</si>
  <si>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</si>
  <si>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</si>
  <si>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</si>
  <si>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</si>
  <si>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</si>
  <si>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</si>
  <si>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</si>
  <si>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</si>
  <si>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</si>
  <si>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</si>
  <si>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</si>
  <si>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</si>
  <si>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</si>
  <si>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</si>
  <si>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</si>
  <si>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</si>
  <si>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</si>
  <si>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</si>
  <si>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</si>
  <si>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</si>
  <si>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</si>
  <si>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</si>
  <si>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</si>
  <si>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</si>
  <si>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</si>
  <si>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</si>
  <si>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</si>
  <si>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</si>
  <si>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</si>
  <si>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</si>
  <si>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</si>
  <si>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</si>
  <si>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</si>
  <si>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</si>
  <si>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</si>
  <si>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</si>
  <si>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</si>
  <si>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</si>
  <si>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</si>
  <si>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</si>
  <si>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</si>
  <si>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</si>
  <si>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</si>
  <si>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</si>
  <si>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</si>
  <si>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</si>
  <si>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</si>
  <si>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</si>
  <si>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</si>
  <si>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</si>
  <si>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</si>
  <si>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</si>
  <si>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</si>
  <si>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</si>
  <si>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</si>
  <si>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</si>
  <si>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</si>
  <si>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</si>
  <si>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</si>
  <si>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</si>
  <si>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</si>
  <si>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</si>
  <si>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</si>
  <si>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</si>
  <si>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</si>
  <si>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</si>
  <si>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</si>
  <si>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</si>
  <si>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</si>
  <si>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</si>
  <si>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</si>
  <si>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</si>
  <si>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</si>
  <si>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</si>
  <si>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</si>
  <si>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</si>
  <si>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</si>
  <si>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</si>
  <si>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</si>
  <si>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</si>
  <si>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</si>
  <si>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</si>
  <si>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</si>
  <si>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</si>
  <si>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</si>
  <si>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</si>
  <si>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</si>
  <si>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</si>
  <si>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</si>
  <si>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</si>
  <si>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</si>
  <si>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</si>
  <si>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</si>
  <si>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</si>
  <si>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</si>
  <si>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</si>
  <si>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</si>
  <si>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</si>
  <si>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</si>
  <si>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</si>
  <si>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</si>
  <si>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</si>
  <si>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</si>
  <si>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</si>
  <si>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</si>
  <si>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</si>
  <si>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</si>
  <si>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</si>
  <si>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</si>
  <si>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</si>
  <si>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</si>
  <si>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</si>
  <si>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</si>
  <si>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</si>
  <si>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</si>
  <si>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</si>
  <si>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</si>
  <si>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</si>
  <si>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</si>
  <si>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</si>
  <si>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</si>
  <si>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</si>
  <si>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</si>
  <si>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</si>
  <si>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</si>
  <si>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</si>
  <si>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</si>
  <si>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</si>
  <si>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</si>
  <si>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</si>
  <si>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</si>
  <si>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</si>
  <si>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</si>
  <si>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</si>
  <si>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</si>
  <si>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</si>
  <si>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</si>
  <si>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</si>
  <si>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</si>
  <si>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</si>
  <si>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</si>
  <si>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</si>
  <si>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</si>
  <si>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</si>
  <si>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</si>
  <si>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</si>
  <si>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</si>
  <si>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</si>
  <si>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</si>
  <si>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</si>
  <si>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</si>
  <si>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</si>
  <si>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</si>
  <si>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</si>
  <si>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</si>
  <si>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</si>
  <si>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</si>
  <si>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</si>
  <si>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</si>
  <si>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</si>
  <si>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</si>
  <si>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</si>
  <si>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</si>
  <si>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</si>
  <si>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</si>
  <si>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</si>
  <si>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</si>
  <si>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</si>
  <si>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</si>
  <si>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</si>
  <si>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</si>
  <si>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</si>
  <si>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</si>
  <si>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</si>
  <si>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</si>
  <si>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</si>
  <si>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</si>
  <si>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</si>
  <si>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</si>
  <si>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</si>
  <si>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</si>
  <si>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</si>
  <si>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</si>
  <si>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</si>
  <si>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</si>
  <si>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</si>
  <si>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</si>
  <si>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</si>
  <si>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</si>
  <si>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</si>
  <si>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</si>
  <si>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</si>
  <si>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</si>
  <si>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</si>
  <si>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</si>
  <si>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</si>
  <si>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</si>
  <si>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</si>
  <si>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</si>
  <si>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</si>
  <si>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</si>
  <si>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</si>
  <si>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</si>
  <si>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</si>
  <si>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</si>
  <si>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</si>
  <si>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</si>
  <si>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</si>
  <si>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</si>
  <si>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</si>
  <si>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</si>
  <si>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</si>
  <si>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</si>
  <si>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</si>
  <si>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</si>
  <si>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</si>
  <si>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</si>
  <si>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</si>
  <si>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</si>
  <si>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</si>
  <si>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</si>
  <si>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</si>
  <si>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</si>
  <si>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</si>
  <si>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</si>
  <si>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</si>
  <si>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</si>
  <si>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</si>
  <si>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</si>
  <si>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</si>
  <si>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</si>
  <si>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</si>
  <si>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</si>
  <si>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</si>
  <si>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</si>
  <si>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</si>
  <si>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</si>
  <si>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</si>
  <si>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</si>
  <si>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</si>
  <si>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</si>
  <si>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</si>
  <si>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</si>
  <si>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</si>
  <si>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</si>
  <si>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</si>
  <si>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</si>
  <si>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</si>
  <si>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</si>
  <si>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</si>
  <si>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</si>
  <si>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</si>
  <si>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</si>
  <si>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</si>
  <si>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</si>
  <si>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</si>
  <si>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</si>
  <si>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</si>
  <si>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</si>
  <si>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</si>
  <si>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</si>
  <si>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</si>
  <si>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</si>
  <si>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</si>
  <si>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</si>
  <si>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</si>
  <si>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</si>
  <si>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</si>
  <si>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</si>
  <si>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</si>
  <si>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</si>
  <si>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</si>
  <si>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</si>
  <si>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</si>
  <si>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</si>
  <si>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</si>
  <si>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</si>
  <si>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</si>
  <si>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</si>
  <si>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</si>
  <si>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</si>
  <si>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</si>
  <si>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</si>
  <si>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</si>
  <si>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</si>
  <si>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</si>
  <si>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</si>
  <si>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</si>
  <si>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</si>
  <si>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</si>
  <si>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</si>
  <si>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</si>
  <si>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</si>
  <si>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</si>
  <si>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</si>
  <si>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</si>
  <si>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</si>
  <si>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</si>
  <si>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</si>
  <si>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</si>
  <si>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</si>
  <si>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</si>
  <si>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</si>
  <si>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</si>
  <si>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</si>
  <si>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</si>
  <si>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</si>
  <si>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</si>
  <si>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</si>
  <si>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</si>
  <si>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</si>
  <si>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</si>
  <si>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</si>
  <si>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</si>
  <si>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</si>
  <si>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</si>
  <si>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</si>
  <si>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</si>
  <si>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</si>
  <si>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</si>
  <si>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</si>
  <si>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</si>
  <si>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</si>
  <si>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</si>
  <si>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</si>
  <si>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</si>
  <si>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</si>
  <si>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</si>
  <si>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</si>
  <si>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</si>
  <si>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</si>
  <si>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</si>
  <si>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</si>
  <si>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</si>
  <si>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</si>
  <si>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</si>
  <si>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</si>
  <si>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</si>
  <si>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</si>
  <si>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</si>
  <si>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</si>
  <si>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</si>
  <si>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</si>
  <si>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</si>
  <si>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</si>
  <si>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</si>
  <si>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</si>
  <si>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</si>
  <si>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</si>
  <si>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</si>
  <si>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</si>
  <si>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</si>
  <si>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</si>
  <si>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</si>
  <si>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</si>
  <si>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</si>
  <si>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</si>
  <si>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</si>
  <si>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</si>
  <si>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</si>
  <si>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</si>
  <si>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</si>
  <si>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</si>
  <si>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</si>
  <si>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</si>
  <si>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</si>
  <si>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</si>
  <si>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</si>
  <si>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</si>
  <si>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</si>
  <si>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</si>
  <si>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</si>
  <si>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</si>
  <si>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</si>
  <si>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</si>
  <si>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</si>
  <si>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</si>
  <si>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</si>
  <si>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</si>
  <si>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</si>
  <si>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</si>
  <si>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</si>
  <si>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</si>
  <si>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</si>
  <si>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</si>
  <si>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</si>
  <si>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</si>
  <si>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</si>
  <si>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</si>
  <si>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</si>
  <si>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</si>
  <si>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</si>
  <si>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</si>
  <si>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</si>
  <si>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</si>
  <si>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</si>
  <si>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</si>
  <si>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</si>
  <si>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</si>
  <si>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</si>
  <si>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</si>
  <si>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</si>
  <si>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</si>
  <si>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</si>
  <si>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</si>
  <si>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</si>
  <si>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</si>
  <si>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</si>
  <si>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</si>
  <si>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</si>
  <si>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</si>
  <si>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</si>
  <si>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</si>
  <si>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</si>
  <si>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</si>
  <si>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</si>
  <si>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</si>
  <si>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</si>
  <si>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</si>
  <si>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</si>
  <si>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</si>
  <si>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</si>
  <si>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</si>
  <si>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</si>
  <si>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</si>
  <si>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</si>
  <si>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</si>
  <si>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</si>
  <si>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</si>
  <si>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</si>
  <si>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</si>
  <si>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</si>
  <si>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</si>
  <si>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</si>
  <si>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</si>
  <si>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</si>
  <si>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</si>
  <si>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</si>
  <si>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</si>
  <si>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</si>
  <si>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</si>
  <si>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</si>
  <si>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</si>
  <si>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</si>
  <si>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</si>
  <si>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</si>
  <si>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</si>
  <si>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</si>
  <si>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</si>
  <si>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</si>
  <si>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</si>
  <si>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</si>
  <si>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</si>
  <si>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</si>
  <si>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</si>
  <si>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</si>
  <si>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</si>
  <si>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</si>
  <si>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</si>
  <si>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</si>
  <si>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</si>
  <si>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</si>
  <si>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</si>
  <si>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</si>
  <si>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</si>
  <si>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</si>
  <si>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</si>
  <si>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</si>
  <si>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</si>
  <si>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</si>
  <si>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</si>
  <si>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</si>
  <si>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</si>
  <si>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</si>
  <si>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</si>
  <si>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</si>
  <si>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</si>
  <si>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</si>
  <si>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</si>
  <si>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</si>
  <si>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</si>
  <si>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</si>
  <si>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</si>
  <si>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</si>
  <si>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</si>
  <si>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</si>
  <si>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</si>
  <si>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</si>
  <si>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</si>
  <si>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</si>
  <si>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</si>
  <si>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</si>
  <si>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</si>
  <si>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</si>
  <si>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</si>
  <si>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</si>
  <si>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</si>
  <si>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</si>
  <si>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</si>
  <si>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</si>
  <si>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</si>
  <si>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</si>
  <si>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</si>
  <si>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</si>
  <si>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</si>
  <si>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</si>
  <si>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</si>
  <si>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</si>
  <si>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</si>
  <si>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</si>
  <si>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</si>
  <si>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</si>
  <si>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</si>
  <si>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</si>
  <si>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</si>
  <si>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</si>
  <si>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</si>
  <si>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</si>
  <si>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</si>
  <si>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</si>
  <si>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</si>
  <si>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</si>
  <si>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</si>
  <si>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</si>
  <si>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</si>
  <si>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</si>
  <si>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</si>
  <si>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</si>
  <si>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</si>
  <si>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</si>
  <si>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</si>
  <si>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</si>
  <si>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</si>
  <si>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</si>
  <si>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</si>
  <si>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</si>
  <si>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</si>
  <si>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</si>
  <si>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</si>
  <si>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</si>
  <si>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</si>
  <si>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</si>
  <si>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</si>
  <si>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</si>
  <si>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</si>
  <si>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</si>
  <si>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</si>
  <si>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</si>
  <si>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</si>
  <si>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</si>
  <si>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</si>
  <si>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</si>
  <si>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</si>
  <si>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</si>
  <si>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</si>
  <si>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</si>
  <si>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</si>
  <si>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</si>
  <si>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</si>
  <si>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</si>
  <si>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</si>
  <si>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</si>
  <si>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</si>
  <si>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</si>
  <si>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</si>
  <si>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</si>
  <si>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</si>
  <si>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</si>
  <si>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</si>
  <si>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</si>
  <si>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</si>
  <si>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</si>
  <si>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</si>
  <si>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</si>
  <si>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</si>
  <si>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</si>
  <si>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</si>
  <si>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</si>
  <si>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</si>
  <si>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</si>
  <si>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</si>
  <si>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</si>
  <si>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</si>
  <si>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</si>
  <si>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</si>
  <si>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</si>
  <si>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</si>
  <si>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</si>
  <si>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</si>
  <si>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</si>
  <si>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</si>
  <si>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</si>
  <si>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</si>
  <si>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</si>
  <si>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</si>
  <si>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</si>
  <si>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</si>
  <si>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</si>
  <si>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</si>
  <si>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</si>
  <si>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</si>
  <si>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</si>
  <si>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</si>
  <si>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</si>
  <si>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</si>
  <si>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</si>
  <si>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</si>
  <si>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</si>
  <si>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</si>
  <si>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</si>
  <si>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</si>
  <si>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</si>
  <si>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</si>
  <si>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</si>
  <si>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</si>
  <si>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</si>
  <si>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</si>
  <si>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</si>
  <si>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</si>
  <si>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</si>
  <si>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</si>
  <si>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</si>
  <si>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</si>
  <si>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</si>
  <si>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</si>
  <si>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</si>
  <si>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</si>
  <si>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</si>
  <si>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</si>
  <si>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</si>
  <si>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</si>
  <si>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</si>
  <si>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</si>
  <si>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</si>
  <si>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</si>
  <si>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</si>
  <si>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</si>
  <si>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</si>
  <si>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</si>
  <si>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</si>
  <si>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</si>
  <si>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</si>
  <si>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</si>
  <si>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</si>
  <si>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</si>
  <si>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</si>
  <si>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</si>
  <si>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</si>
  <si>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</si>
  <si>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</si>
  <si>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</si>
  <si>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</si>
  <si>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</si>
  <si>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</si>
  <si>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</si>
  <si>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</si>
  <si>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</si>
  <si>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</si>
  <si>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</si>
  <si>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</si>
  <si>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</si>
  <si>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</si>
  <si>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</si>
  <si>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</si>
  <si>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</si>
  <si>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</si>
  <si>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</si>
  <si>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</si>
  <si>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</si>
  <si>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</si>
  <si>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</si>
  <si>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</si>
  <si>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</si>
  <si>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</si>
  <si>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</si>
  <si>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</si>
  <si>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</si>
  <si>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</si>
  <si>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</si>
  <si>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</si>
  <si>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</si>
  <si>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</si>
  <si>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</si>
  <si>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</si>
  <si>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</si>
  <si>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</si>
  <si>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</si>
  <si>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</si>
  <si>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</si>
  <si>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</si>
  <si>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</si>
  <si>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</si>
  <si>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</si>
  <si>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</si>
  <si>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</si>
  <si>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</si>
  <si>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</si>
  <si>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</si>
  <si>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</si>
  <si>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</si>
  <si>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</si>
  <si>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</si>
  <si>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</si>
  <si>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</si>
  <si>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</si>
  <si>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</si>
  <si>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</si>
  <si>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</si>
  <si>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</si>
  <si>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</si>
  <si>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</si>
  <si>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</si>
  <si>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</si>
  <si>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</si>
  <si>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</si>
  <si>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</si>
  <si>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</si>
  <si>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</si>
  <si>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</si>
  <si>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</si>
  <si>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</si>
  <si>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</si>
  <si>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</si>
  <si>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</si>
  <si>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</si>
  <si>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</si>
  <si>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</si>
  <si>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</si>
  <si>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</si>
  <si>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</si>
  <si>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</si>
  <si>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</si>
  <si>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</si>
  <si>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</si>
  <si>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</si>
  <si>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</si>
  <si>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</si>
  <si>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</si>
  <si>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</si>
  <si>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</si>
  <si>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</si>
  <si>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</si>
  <si>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</si>
  <si>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</si>
  <si>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</si>
  <si>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</si>
  <si>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</si>
  <si>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</si>
  <si>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</si>
  <si>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</si>
  <si>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</si>
  <si>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</si>
  <si>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</si>
  <si>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</si>
  <si>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</si>
  <si>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</si>
  <si>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</si>
  <si>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</si>
  <si>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</si>
  <si>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</si>
  <si>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</si>
  <si>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</si>
  <si>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</si>
  <si>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</si>
  <si>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</si>
  <si>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</si>
  <si>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</si>
  <si>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</si>
  <si>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</si>
  <si>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</si>
  <si>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</si>
  <si>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</si>
  <si>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</si>
  <si>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</si>
  <si>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</si>
  <si>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</si>
  <si>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</si>
  <si>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</si>
  <si>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</si>
  <si>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</si>
  <si>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</si>
  <si>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</si>
  <si>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</si>
  <si>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</si>
  <si>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</si>
  <si>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</si>
  <si>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</si>
  <si>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</si>
  <si>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</si>
  <si>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</si>
  <si>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</si>
  <si>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</si>
  <si>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</si>
  <si>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</si>
  <si>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</si>
  <si>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</si>
  <si>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</si>
  <si>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</si>
  <si>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</si>
  <si>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</si>
  <si>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</si>
  <si>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</si>
  <si>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</si>
  <si>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</si>
  <si>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</si>
  <si>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</si>
  <si>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</si>
  <si>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</si>
  <si>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</si>
  <si>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</si>
  <si>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</si>
  <si>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</si>
  <si>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</si>
  <si>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</si>
  <si>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</si>
  <si>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</si>
  <si>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</si>
  <si>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</si>
  <si>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</si>
  <si>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</si>
  <si>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</si>
  <si>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</si>
  <si>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</si>
  <si>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</si>
  <si>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</si>
  <si>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</si>
  <si>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</si>
  <si>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</si>
  <si>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</si>
  <si>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</si>
  <si>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</si>
  <si>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</si>
  <si>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</si>
  <si>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</si>
  <si>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</si>
  <si>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</si>
  <si>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</si>
  <si>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</si>
  <si>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</si>
  <si>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</si>
  <si>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</si>
  <si>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</si>
  <si>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</si>
  <si>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</si>
  <si>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</si>
  <si>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</si>
  <si>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</si>
  <si>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</si>
  <si>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</si>
  <si>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</si>
  <si>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</si>
  <si>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</si>
  <si>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</si>
  <si>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</si>
  <si>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</si>
  <si>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</si>
  <si>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</si>
  <si>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</si>
  <si>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</si>
  <si>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</si>
  <si>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</si>
  <si>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</si>
  <si>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</si>
  <si>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</si>
  <si>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</si>
  <si>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</si>
  <si>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</si>
  <si>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</si>
  <si>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</si>
  <si>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</si>
  <si>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</si>
  <si>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</si>
  <si>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</si>
  <si>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</si>
  <si>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</si>
  <si>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</si>
  <si>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</si>
  <si>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</si>
  <si>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</si>
  <si>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</si>
  <si>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</si>
  <si>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</si>
  <si>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</si>
  <si>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</si>
  <si>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</si>
  <si>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</si>
  <si>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</si>
  <si>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</si>
  <si>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</si>
  <si>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</si>
  <si>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</si>
  <si>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</si>
  <si>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</si>
  <si>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</si>
  <si>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</si>
  <si>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</si>
  <si>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</si>
  <si>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</si>
  <si>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</si>
  <si>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</si>
  <si>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</si>
  <si>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</si>
  <si>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</si>
  <si>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</si>
  <si>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</si>
  <si>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</si>
  <si>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</si>
  <si>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</si>
  <si>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</si>
  <si>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</si>
  <si>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</si>
  <si>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</si>
  <si>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</si>
  <si>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</si>
  <si>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</si>
  <si>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</si>
  <si>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</si>
  <si>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</si>
  <si>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</si>
  <si>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</si>
  <si>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</si>
  <si>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</si>
  <si>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</si>
  <si>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</si>
  <si>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</si>
  <si>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</si>
  <si>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</si>
  <si>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</si>
  <si>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</si>
  <si>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</si>
  <si>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</si>
  <si>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</si>
  <si>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</si>
  <si>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</si>
  <si>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</si>
  <si>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</si>
  <si>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</si>
  <si>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</si>
  <si>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</si>
  <si>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</si>
  <si>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</si>
  <si>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</si>
  <si>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</si>
  <si>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</si>
  <si>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</si>
  <si>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</si>
  <si>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</si>
  <si>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</si>
  <si>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</si>
  <si>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</si>
  <si>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</si>
  <si>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</si>
  <si>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</si>
  <si>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</si>
  <si>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</si>
  <si>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</si>
  <si>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</si>
  <si>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</si>
  <si>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</si>
  <si>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</si>
  <si>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</si>
  <si>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</si>
  <si>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</si>
  <si>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</si>
  <si>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</si>
  <si>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</si>
  <si>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</si>
  <si>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</si>
  <si>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</si>
  <si>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</si>
  <si>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</si>
  <si>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</si>
  <si>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</si>
  <si>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</si>
  <si>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</si>
  <si>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</si>
  <si>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</si>
  <si>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</si>
  <si>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</si>
  <si>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</si>
  <si>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</si>
  <si>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</si>
  <si>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</si>
  <si>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</si>
  <si>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</si>
  <si>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</si>
  <si>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</si>
  <si>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</si>
  <si>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</si>
  <si>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</si>
  <si>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</si>
  <si>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</si>
  <si>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</si>
  <si>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</si>
  <si>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</si>
  <si>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</si>
  <si>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</si>
  <si>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</si>
  <si>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</si>
  <si>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</si>
  <si>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</si>
  <si>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</si>
  <si>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</si>
  <si>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</si>
  <si>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</si>
  <si>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</si>
  <si>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</si>
  <si>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</si>
  <si>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</si>
  <si>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</si>
  <si>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</si>
  <si>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</si>
  <si>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</si>
  <si>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</si>
  <si>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</si>
  <si>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</si>
  <si>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</si>
  <si>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</si>
  <si>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</si>
  <si>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</si>
  <si>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</si>
  <si>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</si>
  <si>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</si>
  <si>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</si>
  <si>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</si>
  <si>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</si>
  <si>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</si>
  <si>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</si>
  <si>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</si>
  <si>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</si>
  <si>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</si>
  <si>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</si>
  <si>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</si>
  <si>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</si>
  <si>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</si>
  <si>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</si>
  <si>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</si>
  <si>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</si>
  <si>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</si>
  <si>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</si>
  <si>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</si>
  <si>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</si>
  <si>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</si>
  <si>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</si>
  <si>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</si>
  <si>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</si>
  <si>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</si>
  <si>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</si>
  <si>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</si>
  <si>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</si>
  <si>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</si>
  <si>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</si>
  <si>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</si>
  <si>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</si>
  <si>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</si>
  <si>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</si>
  <si>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</si>
  <si>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</si>
  <si>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</si>
  <si>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</si>
  <si>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</si>
  <si>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</si>
  <si>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</si>
  <si>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</si>
  <si>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</si>
  <si>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</si>
  <si>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</si>
  <si>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</si>
  <si>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</si>
  <si>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</si>
  <si>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</si>
  <si>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</si>
  <si>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</si>
  <si>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</si>
  <si>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</si>
  <si>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</si>
  <si>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</si>
  <si>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</si>
  <si>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</si>
  <si>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</si>
  <si>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</si>
  <si>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</si>
  <si>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</si>
  <si>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</si>
  <si>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</si>
  <si>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</si>
  <si>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</si>
  <si>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</si>
  <si>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</si>
  <si>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</si>
  <si>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</si>
  <si>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</si>
  <si>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</si>
  <si>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</si>
  <si>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</si>
  <si>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</si>
  <si>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</si>
  <si>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</si>
  <si>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</si>
  <si>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</si>
  <si>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</si>
  <si>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</si>
  <si>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</si>
  <si>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</si>
  <si>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</si>
  <si>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</si>
  <si>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</si>
  <si>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</si>
  <si>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</si>
  <si>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</si>
  <si>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</si>
  <si>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</si>
  <si>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</si>
  <si>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</si>
  <si>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</si>
  <si>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</si>
  <si>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</si>
  <si>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</si>
  <si>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</si>
  <si>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</si>
  <si>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</si>
  <si>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</si>
  <si>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</si>
  <si>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</si>
  <si>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</si>
  <si>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</si>
  <si>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</si>
  <si>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</si>
  <si>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</si>
  <si>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</si>
  <si>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</si>
  <si>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</si>
  <si>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</si>
  <si>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</si>
  <si>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</si>
  <si>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</si>
  <si>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</si>
  <si>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</si>
  <si>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</si>
  <si>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</si>
  <si>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</si>
  <si>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</si>
  <si>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</si>
  <si>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</si>
  <si>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</si>
  <si>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</si>
  <si>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</si>
  <si>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</si>
  <si>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</si>
  <si>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</si>
  <si>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</si>
  <si>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</si>
  <si>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</si>
  <si>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</si>
  <si>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</si>
  <si>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</si>
  <si>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</si>
  <si>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</si>
  <si>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</si>
  <si>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</si>
  <si>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</si>
  <si>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</si>
  <si>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</si>
  <si>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</si>
  <si>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</si>
  <si>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</si>
  <si>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</si>
  <si>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</si>
  <si>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</si>
  <si>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</si>
  <si>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</si>
  <si>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</si>
  <si>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</si>
  <si>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</si>
  <si>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</si>
  <si>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</si>
  <si>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</si>
  <si>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</si>
  <si>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</si>
  <si>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</si>
  <si>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</si>
  <si>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</si>
  <si>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</si>
  <si>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</si>
  <si>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</si>
  <si>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</si>
  <si>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</si>
  <si>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</si>
  <si>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</si>
  <si>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</si>
  <si>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</si>
  <si>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</si>
  <si>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</si>
  <si>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</si>
  <si>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</si>
  <si>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</si>
  <si>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</si>
  <si>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</si>
  <si>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</si>
  <si>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</si>
  <si>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</si>
  <si>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</si>
  <si>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</si>
  <si>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</si>
  <si>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</si>
  <si>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</si>
  <si>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</si>
  <si>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</si>
  <si>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</si>
  <si>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</si>
  <si>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</si>
  <si>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</si>
  <si>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</si>
  <si>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</si>
  <si>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</si>
  <si>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</si>
  <si>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</si>
  <si>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</si>
  <si>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</si>
  <si>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</si>
  <si>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</si>
  <si>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</si>
  <si>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</si>
  <si>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</si>
  <si>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</si>
  <si>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</si>
  <si>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</si>
  <si>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</si>
  <si>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</si>
  <si>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</si>
  <si>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</si>
  <si>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</si>
  <si>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</si>
  <si>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</si>
  <si>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</si>
  <si>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</si>
  <si>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</si>
  <si>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</si>
  <si>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</si>
  <si>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</si>
  <si>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</si>
  <si>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</si>
  <si>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</si>
  <si>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</si>
  <si>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</si>
  <si>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</si>
  <si>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</si>
  <si>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</si>
  <si>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</si>
  <si>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</si>
  <si>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</si>
  <si>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</si>
  <si>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</si>
  <si>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</si>
  <si>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</si>
  <si>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</si>
  <si>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</si>
  <si>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</si>
  <si>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</si>
  <si>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</si>
  <si>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</si>
  <si>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</si>
  <si>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</si>
  <si>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</si>
  <si>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</si>
  <si>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</si>
  <si>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</si>
  <si>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</si>
  <si>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</si>
  <si>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</si>
  <si>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</si>
  <si>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</si>
  <si>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</si>
  <si>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</si>
  <si>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</si>
  <si>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</si>
  <si>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</si>
  <si>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</si>
  <si>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</si>
  <si>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</si>
  <si>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</si>
  <si>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</si>
  <si>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</si>
  <si>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</si>
  <si>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</si>
  <si>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</si>
  <si>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</si>
  <si>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</si>
  <si>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</si>
  <si>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</si>
  <si>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</si>
  <si>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</si>
  <si>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</si>
  <si>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</si>
  <si>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</si>
  <si>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</si>
  <si>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</si>
  <si>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</si>
  <si>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</si>
  <si>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</si>
  <si>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</si>
  <si>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</si>
  <si>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</si>
  <si>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</si>
  <si>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</si>
  <si>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</si>
  <si>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</si>
  <si>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</si>
  <si>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</si>
  <si>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</si>
  <si>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</si>
  <si>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</si>
  <si>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</si>
  <si>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</si>
  <si>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</si>
  <si>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</si>
  <si>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</si>
  <si>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</si>
  <si>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</si>
  <si>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</si>
  <si>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</si>
  <si>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</si>
  <si>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</si>
  <si>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</si>
  <si>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</si>
  <si>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</si>
  <si>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</si>
  <si>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</si>
  <si>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</si>
  <si>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</si>
  <si>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</si>
  <si>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</si>
  <si>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</si>
  <si>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</si>
  <si>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</si>
  <si>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</si>
  <si>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</si>
  <si>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</si>
  <si>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</si>
  <si>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</si>
  <si>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</si>
  <si>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</si>
  <si>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</si>
  <si>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</si>
  <si>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</si>
  <si>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</si>
  <si>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</si>
  <si>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</si>
  <si>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</si>
  <si>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</si>
  <si>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</si>
  <si>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</si>
  <si>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</si>
  <si>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</si>
  <si>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</si>
  <si>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</si>
  <si>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</si>
  <si>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</si>
  <si>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</si>
  <si>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</si>
  <si>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</si>
  <si>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</si>
  <si>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</si>
  <si>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</si>
  <si>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</si>
  <si>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</si>
  <si>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</si>
  <si>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</si>
  <si>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</si>
  <si>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</si>
  <si>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</si>
  <si>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</si>
  <si>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</si>
  <si>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</si>
  <si>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</si>
  <si>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</si>
  <si>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</si>
  <si>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</si>
  <si>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</si>
  <si>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</si>
  <si>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</si>
  <si>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</si>
  <si>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</si>
  <si>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</si>
  <si>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</si>
  <si>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</si>
  <si>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</si>
  <si>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</si>
  <si>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</si>
  <si>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</si>
  <si>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</si>
  <si>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</si>
  <si>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</si>
  <si>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</si>
  <si>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</si>
  <si>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</si>
  <si>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</si>
  <si>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</si>
  <si>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</si>
  <si>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</si>
  <si>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</si>
  <si>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</si>
  <si>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</si>
  <si>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</si>
  <si>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</si>
  <si>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</si>
  <si>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</si>
  <si>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</si>
  <si>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</si>
  <si>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</si>
  <si>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</si>
  <si>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</si>
  <si>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</si>
  <si>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</si>
  <si>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</si>
  <si>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</si>
  <si>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</si>
  <si>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</si>
  <si>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</si>
  <si>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</si>
  <si>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</si>
  <si>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</si>
  <si>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</si>
  <si>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</si>
  <si>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</si>
  <si>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</si>
  <si>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</si>
  <si>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</si>
  <si>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</si>
  <si>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</si>
  <si>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</si>
  <si>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</si>
  <si>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</si>
  <si>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</si>
  <si>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</si>
  <si>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</si>
  <si>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</si>
  <si>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</si>
  <si>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</si>
  <si>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</si>
  <si>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</si>
  <si>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</si>
  <si>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</si>
  <si>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</si>
  <si>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</si>
  <si>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</si>
  <si>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</si>
  <si>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</si>
  <si>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</si>
  <si>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</si>
  <si>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</si>
  <si>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</si>
  <si>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</si>
  <si>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</si>
  <si>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</si>
  <si>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</si>
  <si>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</si>
  <si>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</si>
  <si>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</si>
  <si>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</si>
  <si>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</si>
  <si>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</si>
  <si>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</si>
  <si>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</si>
  <si>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</si>
  <si>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</si>
  <si>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</si>
  <si>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</si>
  <si>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</si>
  <si>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</si>
  <si>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</si>
  <si>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</si>
  <si>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</si>
  <si>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</si>
  <si>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</si>
  <si>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</si>
  <si>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</si>
  <si>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</si>
  <si>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</si>
  <si>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</si>
  <si>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</si>
  <si>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</si>
  <si>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</si>
  <si>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</si>
  <si>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</si>
  <si>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</si>
  <si>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</si>
  <si>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</si>
  <si>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</si>
  <si>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</si>
  <si>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</si>
  <si>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</si>
  <si>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</si>
  <si>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</si>
  <si>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</si>
  <si>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</si>
  <si>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</si>
  <si>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</si>
  <si>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</si>
  <si>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</si>
  <si>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</si>
  <si>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</si>
  <si>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</si>
  <si>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</si>
  <si>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</si>
  <si>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</si>
  <si>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</si>
  <si>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</si>
  <si>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</si>
  <si>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</si>
  <si>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</si>
  <si>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</si>
  <si>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</si>
  <si>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</si>
  <si>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</si>
  <si>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</si>
  <si>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</si>
  <si>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</si>
  <si>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</si>
  <si>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</si>
  <si>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</si>
  <si>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</si>
  <si>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</si>
  <si>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</si>
  <si>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</si>
  <si>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</si>
  <si>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</si>
  <si>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</si>
  <si>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</si>
  <si>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</si>
  <si>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</si>
  <si>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</si>
  <si>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</si>
  <si>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</si>
  <si>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</si>
  <si>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</si>
  <si>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</si>
  <si>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</si>
  <si>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</si>
  <si>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</si>
  <si>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</si>
  <si>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</si>
  <si>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</si>
  <si>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</si>
  <si>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</si>
  <si>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</si>
  <si>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</si>
  <si>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</si>
  <si>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</si>
  <si>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</si>
  <si>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</si>
  <si>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</si>
  <si>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</si>
  <si>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</si>
  <si>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</si>
  <si>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</si>
  <si>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</si>
  <si>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</si>
  <si>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</si>
  <si>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</si>
  <si>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</si>
  <si>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</si>
  <si>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</si>
  <si>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</si>
  <si>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</si>
  <si>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</si>
  <si>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</si>
  <si>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</si>
  <si>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</si>
  <si>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</si>
  <si>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</si>
  <si>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</si>
  <si>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</si>
  <si>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</si>
  <si>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</si>
  <si>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</si>
  <si>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</si>
  <si>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</si>
  <si>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</si>
  <si>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</si>
  <si>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</si>
  <si>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</si>
  <si>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</si>
  <si>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</si>
  <si>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</si>
  <si>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</si>
  <si>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</si>
  <si>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</si>
  <si>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</si>
  <si>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</si>
  <si>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</si>
  <si>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</si>
  <si>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</si>
  <si>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</si>
  <si>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</si>
  <si>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</si>
  <si>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</si>
  <si>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</si>
  <si>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</si>
  <si>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</si>
  <si>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</si>
  <si>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</si>
  <si>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</si>
  <si>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</si>
  <si>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</si>
  <si>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</si>
  <si>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</si>
  <si>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</si>
  <si>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</si>
  <si>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</si>
  <si>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</si>
  <si>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</si>
  <si>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</si>
  <si>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</si>
  <si>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</si>
  <si>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</si>
  <si>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</si>
  <si>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</si>
  <si>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</si>
  <si>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</si>
  <si>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</si>
  <si>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</si>
  <si>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</si>
  <si>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</si>
  <si>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</si>
  <si>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</si>
  <si>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</si>
  <si>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</si>
  <si>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</si>
  <si>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</si>
  <si>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</si>
  <si>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</si>
  <si>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</si>
  <si>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</si>
  <si>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</si>
  <si>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</si>
  <si>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</si>
  <si>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</si>
  <si>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</si>
  <si>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</si>
  <si>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</si>
  <si>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</si>
  <si>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</si>
  <si>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</si>
  <si>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</si>
  <si>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</si>
  <si>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</si>
  <si>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</si>
  <si>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</si>
  <si>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</si>
  <si>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</si>
  <si>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</si>
  <si>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</si>
  <si>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</si>
  <si>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</si>
  <si>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</si>
  <si>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</si>
  <si>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</si>
  <si>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</si>
  <si>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</si>
  <si>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</si>
  <si>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</si>
  <si>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</si>
  <si>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</si>
  <si>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</si>
  <si>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</si>
  <si>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</si>
  <si>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</si>
  <si>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</si>
  <si>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</si>
  <si>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</si>
  <si>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</si>
  <si>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</si>
  <si>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</si>
  <si>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</si>
  <si>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</si>
  <si>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</si>
  <si>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</si>
  <si>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</si>
  <si>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</si>
  <si>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</si>
  <si>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</si>
  <si>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</si>
  <si>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</si>
  <si>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</si>
  <si>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</si>
  <si>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</si>
  <si>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</si>
  <si>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</si>
  <si>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</si>
  <si>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</si>
  <si>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</si>
  <si>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</si>
  <si>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</si>
  <si>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</si>
  <si>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</si>
  <si>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</si>
  <si>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</si>
  <si>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</si>
  <si>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</si>
  <si>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</si>
  <si>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</si>
  <si>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</si>
  <si>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</si>
  <si>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</si>
  <si>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</si>
  <si>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</si>
  <si>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</si>
  <si>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</si>
  <si>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</si>
  <si>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</si>
  <si>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</si>
  <si>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</si>
  <si>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</si>
  <si>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</si>
  <si>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</si>
  <si>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</si>
  <si>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</si>
  <si>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</si>
  <si>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</si>
  <si>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</si>
  <si>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</si>
  <si>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</si>
  <si>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</si>
  <si>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</si>
  <si>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</si>
  <si>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</si>
  <si>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</si>
  <si>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</si>
  <si>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</si>
  <si>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</si>
  <si>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</si>
  <si>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</si>
  <si>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</si>
  <si>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</si>
  <si>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</si>
  <si>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</si>
  <si>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</si>
  <si>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</si>
  <si>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</si>
  <si>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</si>
  <si>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</si>
  <si>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</si>
  <si>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</si>
  <si>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</si>
  <si>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</si>
  <si>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</si>
  <si>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</si>
  <si>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</si>
  <si>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</si>
  <si>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</si>
  <si>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</si>
  <si>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</si>
  <si>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</si>
  <si>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</si>
  <si>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</si>
  <si>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</si>
  <si>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</si>
  <si>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</si>
  <si>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</si>
  <si>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</si>
  <si>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</si>
  <si>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</si>
  <si>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</si>
  <si>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</si>
  <si>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</si>
  <si>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</si>
  <si>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</si>
  <si>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</si>
  <si>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</si>
  <si>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</si>
  <si>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</si>
  <si>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</si>
  <si>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</si>
  <si>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</si>
  <si>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</si>
  <si>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</si>
  <si>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</si>
  <si>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</si>
  <si>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</si>
  <si>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</si>
  <si>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</si>
  <si>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</si>
  <si>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</si>
  <si>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</si>
  <si>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</si>
  <si>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</si>
  <si>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</si>
  <si>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</si>
  <si>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</si>
  <si>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</si>
  <si>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</si>
  <si>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</si>
  <si>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</si>
  <si>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</si>
  <si>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</si>
  <si>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</si>
  <si>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</si>
  <si>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</si>
  <si>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</si>
  <si>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</si>
  <si>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</si>
  <si>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</si>
  <si>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</si>
  <si>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</si>
  <si>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</si>
  <si>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</si>
  <si>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</si>
  <si>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</si>
  <si>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</si>
  <si>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</si>
  <si>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</si>
  <si>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</si>
  <si>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</si>
  <si>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</si>
  <si>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</si>
  <si>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</si>
  <si>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</si>
  <si>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</si>
  <si>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</si>
  <si>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</si>
  <si>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</si>
  <si>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</si>
  <si>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</si>
  <si>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</si>
  <si>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</si>
  <si>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</si>
  <si>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</si>
  <si>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</si>
  <si>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</si>
  <si>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</si>
  <si>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</si>
  <si>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</si>
  <si>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</si>
  <si>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</si>
  <si>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</si>
  <si>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</si>
  <si>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</si>
  <si>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</si>
  <si>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</si>
  <si>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</si>
  <si>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</si>
  <si>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</si>
  <si>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</si>
  <si>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</si>
  <si>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</si>
  <si>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</si>
  <si>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</si>
  <si>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</si>
  <si>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</si>
  <si>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</si>
  <si>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</si>
  <si>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</si>
  <si>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</si>
  <si>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</si>
  <si>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</si>
  <si>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</si>
  <si>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</si>
  <si>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</si>
  <si>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</si>
  <si>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</si>
  <si>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</si>
  <si>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</si>
  <si>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</si>
  <si>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</si>
  <si>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</si>
  <si>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</si>
  <si>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</si>
  <si>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</si>
  <si>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</si>
  <si>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</si>
  <si>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</si>
  <si>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</si>
  <si>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</si>
  <si>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</si>
  <si>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</si>
  <si>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</si>
  <si>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</si>
  <si>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</si>
  <si>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</si>
  <si>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</si>
  <si>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</si>
  <si>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</si>
  <si>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</si>
  <si>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</si>
  <si>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</si>
  <si>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</si>
  <si>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</si>
  <si>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</si>
  <si>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</si>
  <si>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</si>
  <si>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</si>
  <si>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</si>
  <si>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</si>
  <si>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</si>
  <si>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</si>
  <si>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</si>
  <si>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</si>
  <si>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</si>
  <si>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</si>
  <si>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</si>
  <si>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</si>
  <si>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</si>
  <si>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</si>
  <si>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</si>
  <si>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</si>
  <si>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</si>
  <si>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</si>
  <si>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</si>
  <si>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</si>
  <si>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</si>
  <si>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</si>
  <si>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</si>
  <si>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</si>
  <si>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</si>
  <si>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</si>
  <si>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</si>
  <si>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</si>
  <si>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</si>
  <si>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</si>
  <si>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</si>
  <si>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</si>
  <si>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</si>
  <si>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</si>
  <si>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</si>
  <si>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</si>
  <si>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</si>
  <si>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</si>
  <si>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</si>
  <si>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</si>
  <si>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</si>
  <si>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</si>
  <si>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</si>
  <si>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</si>
  <si>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</si>
  <si>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</si>
  <si>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</si>
  <si>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</si>
  <si>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</si>
  <si>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</si>
  <si>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</si>
  <si>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</si>
  <si>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</si>
  <si>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</si>
  <si>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</si>
  <si>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</si>
  <si>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</si>
  <si>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</si>
  <si>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</si>
  <si>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</si>
  <si>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</si>
  <si>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</si>
  <si>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</si>
  <si>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</si>
  <si>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</si>
  <si>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</si>
  <si>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</si>
  <si>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</si>
  <si>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</si>
  <si>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</si>
  <si>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</si>
  <si>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</si>
  <si>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</si>
  <si>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</si>
  <si>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</si>
  <si>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</si>
  <si>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</si>
  <si>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</si>
  <si>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</si>
  <si>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</si>
  <si>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</si>
  <si>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</si>
  <si>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</si>
  <si>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</si>
  <si>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</si>
  <si>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</si>
  <si>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</si>
  <si>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</si>
  <si>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</si>
  <si>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</si>
  <si>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</si>
  <si>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</si>
  <si>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</si>
  <si>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</si>
  <si>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</si>
  <si>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</si>
  <si>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</si>
  <si>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</si>
  <si>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</si>
  <si>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</si>
  <si>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</si>
  <si>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</si>
  <si>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</si>
  <si>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</si>
  <si>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</si>
  <si>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</si>
  <si>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</si>
  <si>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</si>
  <si>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</si>
  <si>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</si>
  <si>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</si>
  <si>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</si>
  <si>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</si>
  <si>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</si>
  <si>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</si>
  <si>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</si>
  <si>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</si>
  <si>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</si>
  <si>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</si>
  <si>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</si>
  <si>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</si>
  <si>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</si>
  <si>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</si>
  <si>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</si>
  <si>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</si>
  <si>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</si>
  <si>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</si>
  <si>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</si>
  <si>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</si>
  <si>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</si>
  <si>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</si>
  <si>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</si>
  <si>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</si>
  <si>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</si>
  <si>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</si>
  <si>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</si>
  <si>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</si>
  <si>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</si>
  <si>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</si>
  <si>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</si>
  <si>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</si>
  <si>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</si>
  <si>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</si>
  <si>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</si>
  <si>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</si>
  <si>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</si>
  <si>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</si>
  <si>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</si>
  <si>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</si>
  <si>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</si>
  <si>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</si>
  <si>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</si>
  <si>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</si>
  <si>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</si>
  <si>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</si>
  <si>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</si>
  <si>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</si>
  <si>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</si>
  <si>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</si>
  <si>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</si>
  <si>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</si>
  <si>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</si>
  <si>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</si>
  <si>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</si>
  <si>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</si>
  <si>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</si>
  <si>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</si>
  <si>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</si>
  <si>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</si>
  <si>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</si>
  <si>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</si>
  <si>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</si>
  <si>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</si>
  <si>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</si>
  <si>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</si>
  <si>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</si>
  <si>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</si>
  <si>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</si>
  <si>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</si>
  <si>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</si>
  <si>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</si>
  <si>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</si>
  <si>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</si>
  <si>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</si>
  <si>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</si>
  <si>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</si>
  <si>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</si>
  <si>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</si>
  <si>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</si>
  <si>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</si>
  <si>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</si>
  <si>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</si>
  <si>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</si>
  <si>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</si>
  <si>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</si>
  <si>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</si>
  <si>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</si>
  <si>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</si>
  <si>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</si>
  <si>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</si>
  <si>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</si>
  <si>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</si>
  <si>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</si>
  <si>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</si>
  <si>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</si>
  <si>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</si>
  <si>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</si>
  <si>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</si>
  <si>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</si>
  <si>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</si>
  <si>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</si>
  <si>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</si>
  <si>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</si>
  <si>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</si>
  <si>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</si>
  <si>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</si>
  <si>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</si>
  <si>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</si>
  <si>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</si>
  <si>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</si>
  <si>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</si>
  <si>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</si>
  <si>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</si>
  <si>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</si>
  <si>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</si>
  <si>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</si>
  <si>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</si>
  <si>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</si>
  <si>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</si>
  <si>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</si>
  <si>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</si>
  <si>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</si>
  <si>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</si>
  <si>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</si>
  <si>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</si>
  <si>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</si>
  <si>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</si>
  <si>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</si>
  <si>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</si>
  <si>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</si>
  <si>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</si>
  <si>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</si>
  <si>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</si>
  <si>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</si>
  <si>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</si>
  <si>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</si>
  <si>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</si>
  <si>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</si>
  <si>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</si>
  <si>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</si>
  <si>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</si>
  <si>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</si>
  <si>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</si>
  <si>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</si>
  <si>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</si>
  <si>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</si>
  <si>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</si>
  <si>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</si>
  <si>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</si>
  <si>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</si>
  <si>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</si>
  <si>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</si>
  <si>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</si>
  <si>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</si>
  <si>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</si>
  <si>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</si>
  <si>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</si>
  <si>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</si>
  <si>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</si>
  <si>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</si>
  <si>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</si>
  <si>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</si>
  <si>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</si>
  <si>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</si>
  <si>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</si>
  <si>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</si>
  <si>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</si>
  <si>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</si>
  <si>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</si>
  <si>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</si>
  <si>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</si>
  <si>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</si>
  <si>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</si>
  <si>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</si>
  <si>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</si>
  <si>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</si>
  <si>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</si>
  <si>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</si>
  <si>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</si>
  <si>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</si>
  <si>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</si>
  <si>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</si>
  <si>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</si>
  <si>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</si>
  <si>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</si>
  <si>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</si>
  <si>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</si>
  <si>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</si>
  <si>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</si>
  <si>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</si>
  <si>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</si>
  <si>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</si>
  <si>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</si>
  <si>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</si>
  <si>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</si>
  <si>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</si>
  <si>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</si>
  <si>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</si>
  <si>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</si>
  <si>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</si>
  <si>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</si>
  <si>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</si>
  <si>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</si>
  <si>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</si>
  <si>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</si>
  <si>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</si>
  <si>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</si>
  <si>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</si>
  <si>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</si>
  <si>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</si>
  <si>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</si>
  <si>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</si>
  <si>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</si>
  <si>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</si>
  <si>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</si>
  <si>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</si>
  <si>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</si>
  <si>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</si>
  <si>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</si>
  <si>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</si>
  <si>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</si>
  <si>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</si>
  <si>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</si>
  <si>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</si>
  <si>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</si>
  <si>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</si>
  <si>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</si>
  <si>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</si>
  <si>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</si>
  <si>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</si>
  <si>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</si>
  <si>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</si>
  <si>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</si>
  <si>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</si>
  <si>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</si>
  <si>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</si>
  <si>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</si>
  <si>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</si>
  <si>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</si>
  <si>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</si>
  <si>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</si>
  <si>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</si>
  <si>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</si>
  <si>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</si>
  <si>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</si>
  <si>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</si>
  <si>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</si>
  <si>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</si>
  <si>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</si>
  <si>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</si>
  <si>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</si>
  <si>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</si>
  <si>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</si>
  <si>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</si>
  <si>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</si>
  <si>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</si>
  <si>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</si>
  <si>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</si>
  <si>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</si>
  <si>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</si>
  <si>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</si>
  <si>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</si>
  <si>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</si>
  <si>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</si>
  <si>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</si>
  <si>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</si>
  <si>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</si>
  <si>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</si>
  <si>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</si>
  <si>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</si>
  <si>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</si>
  <si>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</si>
  <si>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</si>
  <si>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</si>
  <si>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</si>
  <si>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</si>
  <si>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</si>
  <si>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</si>
  <si>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</si>
  <si>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</si>
  <si>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</si>
  <si>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</si>
  <si>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</si>
  <si>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</si>
  <si>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</si>
  <si>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</si>
  <si>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</si>
  <si>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</si>
  <si>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</si>
  <si>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</si>
  <si>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</si>
  <si>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</si>
  <si>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</si>
  <si>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</si>
  <si>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</si>
  <si>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</si>
  <si>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</si>
  <si>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</si>
  <si>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</si>
  <si>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</si>
  <si>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</si>
  <si>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</si>
  <si>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</si>
  <si>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</si>
  <si>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</si>
  <si>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</si>
  <si>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</si>
  <si>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</si>
  <si>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</si>
  <si>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</si>
  <si>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</si>
  <si>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</si>
  <si>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</si>
  <si>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</si>
  <si>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</si>
  <si>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</si>
  <si>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</si>
  <si>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</si>
  <si>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</si>
  <si>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</si>
  <si>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</si>
  <si>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</si>
  <si>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</si>
  <si>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</si>
  <si>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</si>
  <si>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</si>
  <si>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</si>
  <si>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</si>
  <si>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</si>
  <si>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</si>
  <si>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</si>
  <si>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</si>
  <si>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</si>
  <si>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</si>
  <si>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</si>
  <si>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</si>
  <si>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</si>
  <si>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</si>
  <si>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</si>
  <si>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</si>
  <si>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</si>
  <si>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</si>
  <si>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</si>
  <si>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</si>
  <si>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</si>
  <si>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</si>
  <si>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</si>
  <si>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</si>
  <si>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</si>
  <si>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</si>
  <si>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</si>
  <si>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</si>
  <si>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</si>
  <si>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</si>
  <si>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</si>
  <si>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</si>
  <si>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</si>
  <si>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</si>
  <si>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</si>
  <si>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</si>
  <si>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</si>
  <si>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</si>
  <si>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</si>
  <si>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</si>
  <si>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</si>
  <si>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</si>
  <si>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</si>
  <si>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</si>
  <si>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</si>
  <si>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</si>
  <si>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</si>
  <si>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</si>
  <si>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</si>
  <si>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</si>
  <si>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</si>
  <si>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</si>
  <si>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</si>
  <si>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</si>
  <si>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</si>
  <si>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</si>
  <si>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</si>
  <si>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</si>
  <si>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</si>
  <si>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</si>
  <si>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</si>
  <si>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</si>
  <si>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</si>
  <si>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</si>
  <si>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</si>
  <si>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</si>
  <si>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</si>
  <si>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</si>
  <si>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</si>
  <si>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</si>
  <si>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</si>
  <si>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</si>
  <si>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</si>
  <si>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</si>
  <si>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</si>
  <si>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</si>
  <si>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</si>
  <si>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</si>
  <si>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</si>
  <si>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</si>
  <si>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</si>
  <si>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</si>
  <si>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</si>
  <si>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</si>
  <si>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</si>
  <si>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</si>
  <si>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</si>
  <si>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</si>
  <si>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</si>
  <si>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</si>
  <si>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</si>
  <si>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</si>
  <si>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</si>
  <si>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</si>
  <si>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</si>
  <si>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</si>
  <si>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</si>
  <si>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</si>
  <si>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</si>
  <si>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</si>
  <si>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</si>
  <si>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</si>
  <si>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</si>
  <si>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</si>
  <si>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</si>
  <si>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</si>
  <si>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</si>
  <si>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</si>
  <si>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</si>
  <si>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</si>
  <si>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</si>
  <si>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</si>
  <si>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</si>
  <si>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</si>
  <si>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</si>
  <si>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</si>
  <si>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</si>
  <si>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</si>
  <si>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</si>
  <si>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</si>
  <si>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</si>
  <si>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</si>
  <si>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</si>
  <si>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</si>
  <si>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</si>
  <si>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</si>
  <si>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</si>
  <si>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</si>
  <si>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</si>
  <si>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</si>
  <si>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</si>
  <si>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</si>
  <si>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</si>
  <si>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</si>
  <si>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</si>
  <si>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</si>
  <si>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</si>
  <si>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</si>
  <si>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</si>
  <si>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</si>
  <si>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</si>
  <si>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</si>
  <si>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</si>
  <si>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</si>
  <si>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</si>
  <si>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</si>
  <si>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</si>
  <si>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</si>
  <si>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</si>
  <si>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</si>
  <si>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</si>
  <si>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</si>
  <si>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</si>
  <si>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</si>
  <si>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</si>
  <si>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</si>
  <si>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</si>
  <si>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</si>
  <si>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</si>
  <si>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</si>
  <si>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</si>
  <si>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</si>
  <si>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</si>
  <si>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</si>
  <si>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</si>
  <si>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</si>
  <si>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</si>
  <si>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</si>
  <si>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</si>
  <si>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</si>
  <si>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</si>
  <si>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</si>
  <si>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</si>
  <si>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</si>
  <si>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</si>
  <si>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</si>
  <si>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</si>
  <si>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</si>
  <si>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</si>
  <si>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</si>
  <si>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</si>
  <si>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</si>
  <si>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</si>
  <si>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</si>
  <si>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</si>
  <si>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</si>
  <si>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</si>
  <si>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</si>
  <si>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</si>
  <si>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</si>
  <si>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</si>
  <si>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</si>
  <si>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</si>
  <si>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</si>
  <si>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</si>
  <si>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</si>
  <si>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</si>
  <si>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</si>
  <si>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</si>
  <si>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</si>
  <si>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</si>
  <si>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</si>
  <si>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</si>
  <si>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</si>
  <si>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</si>
  <si>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</si>
  <si>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</si>
  <si>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</si>
  <si>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</si>
  <si>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</si>
  <si>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</si>
  <si>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</si>
  <si>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</si>
  <si>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</si>
  <si>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</si>
  <si>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</si>
  <si>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</si>
  <si>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</si>
  <si>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</si>
  <si>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</si>
  <si>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</si>
  <si>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</si>
  <si>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</si>
  <si>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</si>
  <si>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</si>
  <si>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</si>
  <si>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</si>
  <si>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</si>
  <si>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</si>
  <si>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</si>
  <si>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</si>
  <si>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</si>
  <si>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</si>
  <si>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</si>
  <si>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</si>
  <si>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</si>
  <si>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</si>
  <si>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</si>
  <si>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</si>
  <si>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</si>
  <si>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</si>
  <si>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</si>
  <si>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</si>
  <si>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</si>
  <si>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</si>
  <si>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</si>
  <si>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</si>
  <si>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</si>
  <si>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</si>
  <si>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</si>
  <si>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</si>
  <si>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</si>
  <si>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</si>
  <si>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</si>
  <si>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</si>
  <si>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</si>
  <si>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</si>
  <si>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</si>
  <si>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</si>
  <si>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</si>
  <si>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</si>
  <si>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</si>
  <si>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</si>
  <si>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</si>
  <si>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</si>
  <si>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</si>
  <si>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</si>
  <si>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</si>
  <si>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</si>
  <si>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</si>
  <si>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</si>
  <si>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</si>
  <si>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</si>
  <si>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</si>
  <si>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</si>
  <si>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</si>
  <si>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</si>
  <si>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</si>
  <si>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</si>
  <si>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</si>
  <si>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</si>
  <si>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</si>
  <si>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</si>
  <si>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</si>
  <si>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</si>
  <si>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</si>
  <si>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</si>
  <si>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</si>
  <si>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</si>
  <si>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</si>
  <si>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</si>
  <si>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</si>
  <si>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</si>
  <si>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</si>
  <si>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</si>
  <si>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</si>
  <si>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</si>
  <si>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</si>
  <si>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</si>
  <si>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</si>
  <si>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</si>
  <si>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</si>
  <si>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</si>
  <si>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</si>
  <si>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</si>
  <si>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</si>
  <si>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</si>
  <si>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</si>
  <si>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</si>
  <si>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</si>
  <si>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</si>
  <si>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</si>
  <si>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</si>
  <si>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</si>
  <si>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</si>
  <si>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</si>
  <si>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</si>
  <si>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</si>
  <si>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</si>
  <si>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</si>
  <si>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</si>
  <si>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</si>
  <si>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</si>
  <si>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</si>
  <si>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</si>
  <si>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</si>
  <si>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</si>
  <si>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</si>
  <si>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</si>
  <si>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</si>
  <si>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</si>
  <si>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</si>
  <si>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</si>
  <si>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</si>
  <si>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</si>
  <si>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</si>
  <si>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</si>
  <si>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</si>
  <si>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</si>
  <si>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</si>
  <si>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</si>
  <si>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</si>
  <si>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</si>
  <si>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</si>
  <si>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</si>
  <si>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</si>
  <si>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</si>
  <si>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</si>
  <si>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</si>
  <si>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</si>
  <si>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</si>
  <si>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</si>
  <si>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</si>
  <si>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</si>
  <si>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</si>
  <si>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</si>
  <si>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</si>
  <si>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</si>
  <si>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</si>
  <si>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</si>
  <si>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</si>
  <si>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</si>
  <si>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</si>
  <si>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</si>
  <si>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</si>
  <si>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</si>
  <si>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</si>
  <si>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</si>
  <si>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</si>
  <si>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</si>
  <si>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</si>
  <si>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</si>
  <si>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</si>
  <si>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</si>
  <si>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</si>
  <si>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</si>
  <si>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</si>
  <si>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</si>
  <si>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</si>
  <si>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</si>
  <si>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</si>
  <si>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</si>
  <si>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</si>
  <si>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</si>
  <si>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</si>
  <si>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</si>
  <si>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</si>
  <si>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</si>
  <si>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</si>
  <si>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</si>
  <si>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</si>
  <si>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</si>
  <si>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</si>
  <si>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</si>
  <si>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</si>
  <si>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</si>
  <si>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</si>
  <si>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</si>
  <si>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</si>
  <si>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</si>
  <si>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</si>
  <si>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</si>
  <si>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</si>
  <si>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</si>
  <si>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</si>
  <si>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</si>
  <si>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</si>
  <si>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</si>
  <si>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</si>
  <si>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</si>
  <si>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</si>
  <si>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</si>
  <si>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</si>
  <si>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</si>
  <si>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</si>
  <si>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</si>
  <si>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</si>
  <si>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</si>
  <si>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</si>
  <si>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</si>
  <si>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</si>
  <si>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</si>
  <si>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</si>
  <si>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</si>
  <si>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</si>
  <si>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</si>
  <si>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</si>
  <si>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</si>
  <si>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</si>
  <si>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</si>
  <si>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</si>
  <si>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</si>
  <si>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</si>
  <si>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</si>
  <si>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</si>
  <si>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</si>
  <si>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</si>
  <si>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</si>
  <si>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</si>
  <si>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</si>
  <si>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</si>
  <si>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</si>
  <si>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</si>
  <si>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</si>
  <si>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</si>
  <si>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</si>
  <si>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</si>
  <si>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</si>
  <si>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</si>
  <si>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</si>
  <si>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</si>
  <si>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</si>
  <si>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</si>
  <si>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</si>
  <si>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</si>
  <si>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</si>
  <si>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</si>
  <si>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</si>
  <si>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</si>
  <si>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</si>
  <si>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</si>
  <si>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</si>
  <si>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</si>
  <si>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</si>
  <si>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</si>
  <si>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</si>
  <si>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</si>
  <si>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</si>
  <si>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</si>
  <si>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</si>
  <si>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</si>
  <si>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</si>
  <si>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</si>
  <si>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</si>
  <si>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</si>
  <si>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</si>
  <si>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</si>
  <si>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</si>
  <si>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</si>
  <si>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</si>
  <si>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</si>
  <si>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</si>
  <si>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</si>
  <si>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</si>
  <si>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</si>
  <si>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</si>
  <si>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</si>
  <si>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</si>
  <si>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</si>
  <si>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</si>
  <si>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</si>
  <si>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</si>
  <si>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</si>
  <si>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</si>
  <si>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</si>
  <si>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</si>
  <si>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</si>
  <si>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</si>
  <si>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</si>
  <si>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</si>
  <si>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</si>
  <si>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</si>
  <si>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</si>
  <si>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</si>
  <si>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</si>
  <si>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</si>
  <si>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</si>
  <si>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</si>
  <si>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</si>
  <si>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</si>
  <si>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</si>
  <si>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</si>
  <si>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</si>
  <si>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</si>
  <si>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</si>
  <si>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</si>
  <si>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</si>
  <si>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</si>
  <si>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</si>
  <si>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</si>
  <si>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</si>
  <si>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</si>
  <si>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</si>
  <si>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</si>
  <si>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</si>
  <si>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</si>
  <si>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</si>
  <si>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</si>
  <si>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</si>
  <si>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</si>
  <si>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</si>
  <si>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</si>
  <si>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</si>
  <si>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</si>
  <si>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</si>
  <si>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</si>
  <si>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</si>
  <si>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</si>
  <si>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</si>
  <si>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</si>
  <si>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</si>
  <si>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</si>
  <si>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</si>
  <si>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</si>
  <si>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</si>
  <si>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</si>
  <si>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</si>
  <si>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</si>
  <si>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</si>
  <si>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</si>
  <si>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</si>
  <si>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</si>
  <si>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</si>
  <si>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</si>
  <si>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</si>
  <si>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</si>
  <si>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</si>
  <si>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</si>
  <si>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</si>
  <si>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</si>
  <si>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</si>
  <si>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</si>
  <si>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</si>
  <si>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</si>
  <si>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</si>
  <si>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</si>
  <si>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</si>
  <si>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</si>
  <si>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</si>
  <si>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</si>
  <si>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</si>
  <si>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</si>
  <si>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</si>
  <si>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</si>
  <si>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</si>
  <si>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</si>
  <si>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</si>
  <si>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</si>
  <si>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</si>
  <si>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</si>
  <si>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</si>
  <si>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</si>
  <si>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</si>
  <si>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</si>
  <si>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</si>
  <si>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</si>
  <si>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</si>
  <si>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</si>
  <si>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</si>
  <si>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</si>
  <si>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</si>
  <si>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</si>
  <si>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</si>
  <si>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</si>
  <si>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</si>
  <si>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</si>
  <si>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</si>
  <si>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</si>
  <si>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</si>
  <si>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</si>
  <si>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</si>
  <si>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</si>
  <si>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</si>
  <si>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</si>
  <si>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</si>
  <si>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</si>
  <si>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</si>
  <si>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</si>
  <si>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</si>
  <si>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</si>
  <si>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</si>
  <si>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</si>
  <si>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</si>
  <si>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</si>
  <si>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</si>
  <si>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</si>
  <si>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</si>
  <si>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</si>
  <si>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</si>
  <si>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</si>
  <si>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</si>
  <si>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</si>
  <si>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</si>
  <si>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</si>
  <si>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</si>
  <si>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</si>
  <si>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</si>
  <si>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</si>
  <si>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</si>
  <si>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</si>
  <si>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</si>
  <si>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</si>
  <si>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</si>
  <si>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</si>
  <si>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</si>
  <si>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</si>
  <si>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</si>
  <si>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</si>
  <si>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</si>
  <si>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</si>
  <si>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</si>
  <si>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</si>
  <si>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</si>
  <si>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</si>
  <si>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</si>
  <si>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</si>
  <si>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</si>
  <si>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</si>
  <si>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</si>
  <si>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</si>
  <si>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</si>
  <si>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</si>
  <si>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</si>
  <si>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</si>
  <si>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</si>
  <si>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</si>
  <si>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</si>
  <si>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</si>
  <si>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</si>
  <si>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</si>
  <si>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</si>
  <si>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</si>
  <si>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</si>
  <si>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</si>
  <si>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</si>
  <si>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</si>
  <si>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</si>
  <si>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</si>
  <si>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</si>
  <si>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</si>
  <si>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</si>
  <si>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</si>
  <si>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</si>
  <si>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</si>
  <si>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</si>
  <si>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</si>
  <si>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</si>
  <si>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</si>
  <si>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</si>
  <si>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</si>
  <si>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</si>
  <si>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</si>
  <si>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</si>
  <si>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</si>
  <si>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</si>
  <si>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</si>
  <si>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</si>
  <si>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</si>
  <si>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</si>
  <si>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</si>
  <si>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</si>
  <si>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</si>
  <si>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</si>
  <si>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</si>
  <si>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</si>
  <si>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</si>
  <si>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</si>
  <si>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</si>
  <si>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</si>
  <si>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</si>
  <si>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</si>
  <si>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</si>
  <si>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</si>
  <si>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</si>
  <si>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</si>
  <si>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</si>
  <si>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</si>
  <si>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</si>
  <si>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</si>
  <si>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</si>
  <si>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</si>
  <si>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</si>
  <si>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</si>
  <si>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</si>
  <si>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</si>
  <si>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</si>
  <si>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</si>
  <si>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</si>
  <si>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</si>
  <si>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</si>
  <si>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</si>
  <si>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</si>
  <si>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</si>
  <si>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</si>
  <si>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</si>
  <si>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</si>
  <si>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</si>
  <si>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</si>
  <si>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</si>
  <si>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</si>
  <si>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</si>
  <si>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</si>
  <si>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</si>
  <si>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</si>
  <si>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</si>
  <si>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</si>
  <si>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</si>
  <si>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</si>
  <si>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</si>
  <si>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</si>
  <si>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</si>
  <si>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</si>
  <si>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</si>
  <si>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</si>
  <si>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</si>
  <si>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</si>
  <si>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</si>
  <si>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</si>
  <si>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</si>
  <si>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</si>
  <si>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</si>
  <si>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</si>
  <si>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</si>
  <si>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</si>
  <si>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</si>
  <si>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</si>
  <si>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</si>
  <si>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</si>
  <si>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</si>
  <si>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</si>
  <si>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</si>
  <si>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</si>
  <si>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</si>
  <si>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</si>
  <si>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</si>
  <si>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</si>
  <si>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</si>
  <si>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</si>
  <si>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</si>
  <si>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</si>
  <si>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</si>
  <si>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</si>
  <si>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</si>
  <si>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</si>
  <si>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</si>
  <si>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</si>
  <si>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</si>
  <si>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</si>
  <si>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</si>
  <si>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</si>
  <si>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</si>
  <si>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</si>
  <si>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</si>
  <si>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</si>
  <si>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</si>
  <si>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</si>
  <si>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</si>
  <si>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</si>
  <si>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</si>
  <si>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</si>
  <si>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</si>
  <si>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</si>
  <si>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</si>
  <si>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</si>
  <si>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</si>
  <si>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</si>
  <si>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</si>
  <si>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</si>
  <si>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</si>
  <si>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</si>
  <si>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</si>
  <si>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</si>
  <si>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</si>
  <si>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</si>
  <si>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</si>
  <si>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</si>
  <si>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</si>
  <si>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</si>
  <si>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</si>
  <si>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</si>
  <si>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</si>
  <si>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</si>
  <si>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</si>
  <si>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</si>
  <si>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</si>
  <si>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</si>
  <si>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</si>
  <si>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</si>
  <si>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</si>
  <si>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</si>
  <si>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</si>
  <si>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</si>
  <si>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</si>
  <si>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</si>
  <si>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</si>
  <si>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</si>
  <si>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</si>
  <si>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</si>
  <si>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</si>
  <si>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</si>
  <si>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</si>
  <si>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</si>
  <si>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</si>
  <si>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</si>
  <si>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</si>
  <si>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</si>
  <si>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</si>
  <si>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</si>
  <si>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</si>
  <si>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</si>
  <si>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</si>
  <si>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</si>
  <si>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</si>
  <si>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</si>
  <si>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</si>
  <si>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</si>
  <si>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</si>
  <si>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</si>
  <si>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</si>
  <si>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</si>
  <si>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</si>
  <si>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</si>
  <si>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</si>
  <si>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</si>
  <si>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</si>
  <si>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</si>
  <si>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</si>
  <si>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</si>
  <si>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</si>
  <si>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</si>
  <si>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</si>
  <si>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</si>
  <si>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</si>
  <si>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</si>
  <si>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</si>
  <si>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</si>
  <si>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</si>
  <si>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</si>
  <si>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</si>
  <si>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</si>
  <si>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</si>
  <si>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</si>
  <si>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</si>
  <si>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</si>
  <si>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</si>
  <si>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</si>
  <si>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</si>
  <si>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</si>
  <si>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</si>
  <si>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</si>
  <si>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</si>
  <si>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</si>
  <si>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</si>
  <si>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</si>
  <si>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</si>
  <si>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</si>
  <si>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</si>
  <si>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</si>
  <si>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</si>
  <si>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</si>
  <si>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</si>
  <si>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</si>
  <si>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</si>
  <si>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</si>
  <si>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</si>
  <si>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</si>
  <si>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</si>
  <si>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</si>
  <si>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</si>
  <si>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</si>
  <si>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</si>
  <si>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</si>
  <si>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</si>
  <si>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</si>
  <si>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</si>
  <si>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</si>
  <si>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</si>
  <si>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</si>
  <si>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</si>
  <si>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</si>
  <si>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</si>
  <si>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</si>
  <si>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</si>
  <si>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</si>
  <si>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</si>
  <si>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</si>
  <si>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</si>
  <si>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</si>
  <si>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</si>
  <si>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</si>
  <si>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</si>
  <si>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</si>
  <si>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</si>
  <si>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</si>
  <si>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</si>
  <si>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</si>
  <si>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</si>
  <si>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</si>
  <si>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</si>
  <si>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</si>
  <si>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</si>
  <si>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</si>
  <si>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</si>
  <si>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</si>
  <si>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</si>
  <si>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</si>
  <si>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</si>
  <si>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</si>
  <si>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</si>
  <si>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</si>
  <si>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</si>
  <si>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</si>
  <si>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</si>
  <si>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</si>
  <si>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</si>
  <si>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</si>
  <si>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</si>
  <si>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</si>
  <si>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</si>
  <si>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</si>
  <si>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</si>
  <si>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</si>
  <si>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</si>
  <si>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</si>
  <si>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</si>
  <si>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</si>
  <si>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</si>
  <si>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</si>
  <si>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</si>
  <si>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</si>
  <si>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</si>
  <si>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</si>
  <si>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</si>
  <si>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</si>
  <si>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</si>
  <si>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</si>
  <si>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</si>
  <si>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</si>
  <si>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</si>
  <si>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</si>
  <si>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</si>
  <si>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</si>
  <si>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</si>
  <si>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</si>
  <si>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</si>
  <si>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</si>
  <si>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</si>
  <si>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</si>
  <si>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</si>
  <si>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</si>
  <si>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</si>
  <si>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</si>
  <si>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</si>
  <si>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</si>
  <si>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</si>
  <si>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</si>
  <si>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</si>
  <si>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</si>
  <si>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</si>
  <si>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</si>
  <si>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</si>
  <si>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</si>
  <si>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</si>
  <si>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</si>
  <si>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</si>
  <si>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</si>
  <si>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</si>
  <si>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</si>
  <si>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</si>
  <si>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</si>
  <si>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</si>
  <si>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</si>
  <si>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</si>
  <si>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</si>
  <si>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</si>
  <si>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</si>
  <si>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</si>
  <si>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</si>
  <si>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</si>
  <si>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</si>
  <si>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</si>
  <si>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</si>
  <si>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</si>
  <si>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</si>
  <si>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</si>
  <si>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</si>
  <si>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</si>
  <si>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</si>
  <si>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</si>
  <si>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</si>
  <si>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</si>
  <si>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</si>
  <si>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</si>
  <si>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</si>
  <si>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</si>
  <si>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</si>
  <si>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</si>
  <si>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</si>
  <si>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</si>
  <si>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</si>
  <si>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</si>
  <si>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</si>
  <si>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</si>
  <si>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</si>
  <si>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</si>
  <si>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</si>
  <si>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</si>
  <si>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</si>
  <si>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</si>
  <si>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</si>
  <si>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</si>
  <si>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</si>
  <si>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</si>
  <si>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</si>
  <si>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</si>
  <si>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</si>
  <si>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</si>
  <si>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</si>
  <si>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</si>
  <si>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</si>
  <si>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</si>
  <si>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</si>
  <si>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</si>
  <si>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</si>
  <si>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</si>
  <si>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</si>
  <si>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</si>
  <si>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</si>
  <si>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</si>
  <si>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</si>
  <si>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</si>
  <si>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</si>
  <si>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</si>
  <si>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</si>
  <si>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</si>
  <si>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</si>
  <si>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</si>
  <si>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</si>
  <si>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</si>
  <si>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</si>
  <si>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</si>
  <si>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</si>
  <si>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</si>
  <si>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</si>
  <si>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</si>
  <si>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</si>
  <si>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</si>
  <si>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</si>
  <si>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</si>
  <si>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</si>
  <si>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</si>
  <si>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</si>
  <si>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</si>
  <si>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</si>
  <si>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</si>
  <si>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</si>
  <si>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</si>
  <si>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</si>
  <si>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</si>
  <si>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</si>
  <si>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</si>
  <si>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</si>
  <si>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</si>
  <si>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</si>
  <si>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</si>
  <si>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</si>
  <si>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</si>
  <si>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</si>
  <si>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</si>
  <si>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</si>
  <si>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</si>
  <si>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</si>
  <si>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</si>
  <si>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</si>
  <si>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</si>
  <si>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</si>
  <si>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</si>
  <si>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</si>
  <si>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</si>
  <si>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</si>
  <si>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</si>
  <si>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</si>
  <si>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</si>
  <si>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</si>
  <si>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</si>
  <si>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</si>
  <si>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</si>
  <si>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</si>
  <si>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</si>
  <si>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</si>
  <si>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</si>
  <si>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</si>
  <si>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</si>
  <si>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</si>
  <si>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</si>
  <si>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</si>
  <si>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</si>
  <si>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</si>
  <si>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</si>
  <si>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</si>
  <si>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</si>
  <si>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</si>
  <si>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</si>
  <si>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</si>
  <si>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</si>
  <si>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</si>
  <si>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</si>
  <si>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</si>
  <si>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</si>
  <si>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</si>
  <si>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</si>
  <si>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</si>
  <si>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</si>
  <si>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</si>
  <si>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</si>
  <si>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</si>
  <si>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</si>
  <si>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</si>
  <si>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</si>
  <si>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</si>
  <si>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</si>
  <si>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</si>
  <si>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</si>
  <si>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</si>
  <si>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</si>
  <si>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</si>
  <si>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</si>
  <si>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</si>
  <si>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</si>
  <si>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</si>
  <si>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</si>
  <si>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</si>
  <si>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</si>
  <si>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</si>
  <si>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</si>
  <si>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</si>
  <si>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</si>
  <si>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</si>
  <si>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</si>
  <si>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</si>
  <si>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</si>
  <si>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</si>
  <si>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</si>
  <si>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</si>
  <si>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</si>
  <si>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</si>
  <si>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</si>
  <si>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</si>
  <si>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</si>
  <si>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</si>
  <si>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</si>
  <si>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</si>
  <si>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</si>
  <si>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</si>
  <si>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</si>
  <si>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</si>
  <si>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</si>
  <si>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</si>
  <si>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</si>
  <si>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</si>
  <si>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</si>
  <si>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</si>
  <si>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</si>
  <si>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</si>
  <si>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</si>
  <si>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</si>
  <si>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</si>
  <si>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</si>
  <si>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</si>
  <si>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</si>
  <si>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</si>
  <si>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</si>
  <si>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</si>
  <si>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</si>
  <si>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</si>
  <si>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</si>
  <si>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</si>
  <si>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</si>
  <si>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</si>
  <si>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</si>
  <si>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</si>
  <si>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</si>
  <si>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</si>
  <si>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</si>
  <si>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</si>
  <si>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</si>
  <si>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</si>
  <si>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</si>
  <si>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</si>
  <si>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</si>
  <si>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</si>
  <si>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</si>
  <si>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</si>
  <si>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</si>
  <si>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</si>
  <si>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</si>
  <si>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</si>
  <si>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</si>
  <si>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</si>
  <si>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</si>
  <si>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</si>
  <si>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</si>
  <si>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</si>
  <si>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</si>
  <si>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</si>
  <si>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</si>
  <si>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</si>
  <si>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</si>
  <si>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</si>
  <si>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</si>
  <si>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</si>
  <si>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</si>
  <si>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</si>
  <si>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</si>
  <si>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</si>
  <si>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</si>
  <si>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</si>
  <si>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</si>
  <si>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</si>
  <si>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</si>
  <si>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</si>
  <si>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</si>
  <si>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</si>
  <si>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</si>
  <si>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</si>
  <si>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</si>
  <si>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</si>
  <si>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</si>
  <si>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</si>
  <si>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</si>
  <si>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</si>
  <si>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</si>
  <si>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</si>
  <si>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</si>
  <si>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</si>
  <si>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</si>
  <si>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</si>
  <si>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</si>
  <si>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</si>
  <si>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</si>
  <si>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</si>
  <si>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</si>
  <si>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</si>
  <si>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</si>
  <si>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</si>
  <si>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</si>
  <si>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</si>
  <si>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</si>
  <si>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</si>
  <si>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</si>
  <si>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</si>
  <si>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</si>
  <si>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</si>
  <si>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</si>
  <si>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</si>
  <si>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</si>
  <si>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</si>
  <si>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</si>
  <si>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</si>
  <si>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</si>
  <si>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</si>
  <si>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</si>
  <si>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</si>
  <si>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</si>
  <si>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</si>
  <si>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</si>
  <si>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</si>
  <si>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</si>
  <si>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</si>
  <si>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</si>
  <si>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</si>
  <si>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</si>
  <si>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</si>
  <si>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</si>
  <si>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</si>
  <si>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</si>
  <si>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</si>
  <si>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</si>
  <si>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</si>
  <si>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</si>
  <si>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</si>
  <si>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</si>
  <si>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</si>
  <si>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</si>
  <si>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</si>
  <si>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</si>
  <si>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</si>
  <si>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</si>
  <si>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</si>
  <si>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</si>
  <si>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</si>
  <si>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</si>
  <si>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</si>
  <si>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</si>
  <si>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</si>
  <si>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</si>
  <si>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</si>
  <si>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</si>
  <si>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</si>
  <si>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</si>
  <si>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</si>
  <si>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</si>
  <si>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</si>
  <si>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</si>
  <si>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</si>
  <si>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</si>
  <si>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</si>
  <si>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</si>
  <si>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</si>
  <si>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</si>
  <si>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</si>
  <si>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</si>
  <si>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</si>
  <si>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</si>
  <si>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</si>
  <si>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</si>
  <si>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</si>
  <si>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</si>
  <si>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</si>
  <si>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</si>
  <si>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</si>
  <si>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</si>
  <si>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</si>
  <si>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</si>
  <si>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</si>
  <si>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</si>
  <si>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</si>
  <si>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</si>
  <si>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</si>
  <si>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</si>
  <si>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</si>
  <si>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</si>
  <si>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</si>
  <si>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</si>
  <si>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</si>
  <si>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</si>
  <si>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</si>
  <si>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</si>
  <si>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</si>
  <si>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</si>
  <si>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</si>
  <si>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</si>
  <si>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</si>
  <si>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</si>
  <si>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</si>
  <si>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</si>
  <si>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</si>
  <si>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</si>
  <si>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</si>
  <si>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</si>
  <si>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</si>
  <si>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</si>
  <si>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</si>
  <si>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</si>
  <si>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</si>
  <si>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</si>
  <si>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</si>
  <si>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</si>
  <si>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</si>
  <si>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</si>
  <si>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</si>
  <si>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</si>
  <si>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</si>
  <si>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</si>
  <si>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</si>
  <si>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</si>
  <si>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</si>
  <si>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</si>
  <si>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</si>
  <si>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</si>
  <si>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</si>
  <si>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</si>
  <si>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</si>
  <si>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</si>
  <si>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</si>
  <si>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</si>
  <si>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</si>
  <si>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</si>
  <si>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</si>
  <si>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</si>
  <si>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</si>
  <si>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</si>
  <si>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</si>
  <si>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</si>
  <si>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</si>
  <si>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</si>
  <si>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</si>
  <si>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</si>
  <si>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</si>
  <si>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</si>
  <si>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</si>
  <si>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</si>
  <si>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</si>
  <si>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</si>
  <si>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</si>
  <si>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</si>
  <si>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</si>
  <si>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</si>
  <si>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</si>
  <si>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</si>
  <si>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</si>
  <si>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</si>
  <si>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</si>
  <si>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</si>
  <si>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</si>
  <si>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</si>
  <si>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</si>
  <si>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</si>
  <si>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</si>
  <si>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</si>
  <si>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</si>
  <si>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</si>
  <si>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</si>
  <si>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</si>
  <si>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</si>
  <si>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</si>
  <si>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</si>
  <si>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</si>
  <si>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</si>
  <si>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</si>
  <si>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</si>
  <si>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</si>
  <si>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</si>
  <si>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</si>
  <si>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</si>
  <si>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</si>
  <si>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</si>
  <si>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</si>
  <si>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</si>
  <si>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</si>
  <si>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</si>
  <si>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</si>
  <si>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</si>
  <si>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</si>
  <si>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</si>
  <si>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</si>
  <si>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</si>
  <si>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</si>
  <si>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</si>
  <si>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</si>
  <si>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</si>
  <si>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</si>
  <si>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</si>
  <si>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</si>
  <si>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</si>
  <si>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</si>
  <si>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</si>
  <si>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</si>
  <si>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</si>
  <si>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</si>
  <si>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</si>
  <si>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</si>
  <si>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</si>
  <si>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</si>
  <si>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</si>
  <si>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</si>
  <si>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</si>
  <si>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</si>
  <si>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</si>
  <si>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</si>
  <si>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</si>
  <si>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</si>
  <si>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</si>
  <si>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</si>
  <si>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</si>
  <si>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</si>
  <si>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</si>
  <si>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</si>
  <si>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</si>
  <si>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</si>
  <si>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</si>
  <si>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</si>
  <si>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</si>
  <si>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</si>
  <si>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</si>
  <si>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</si>
  <si>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</si>
  <si>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</si>
  <si>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</si>
  <si>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</si>
  <si>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</si>
  <si>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</si>
  <si>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</si>
  <si>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</si>
  <si>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</si>
  <si>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</si>
  <si>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</si>
  <si>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</si>
  <si>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</si>
  <si>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</si>
  <si>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</si>
  <si>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</si>
  <si>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</si>
  <si>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</si>
  <si>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</si>
  <si>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</si>
  <si>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</si>
  <si>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</si>
  <si>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</si>
  <si>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</si>
  <si>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</si>
  <si>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</si>
  <si>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</si>
  <si>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</si>
  <si>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</si>
  <si>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</si>
  <si>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</si>
  <si>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</si>
  <si>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</si>
  <si>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</si>
  <si>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</si>
  <si>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</si>
  <si>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</si>
  <si>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</si>
  <si>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</si>
  <si>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</si>
  <si>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</si>
  <si>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</si>
  <si>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</si>
  <si>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</si>
  <si>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</si>
  <si>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</si>
  <si>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</si>
  <si>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</si>
  <si>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</si>
  <si>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</si>
  <si>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</si>
  <si>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</si>
  <si>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</si>
  <si>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</si>
  <si>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</si>
  <si>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</si>
  <si>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</si>
  <si>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</si>
  <si>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</si>
  <si>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</si>
  <si>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</si>
  <si>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</si>
  <si>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</si>
  <si>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</si>
  <si>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</si>
  <si>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</si>
  <si>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</si>
  <si>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</si>
  <si>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</si>
  <si>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</si>
  <si>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</si>
  <si>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</si>
  <si>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</si>
  <si>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</si>
  <si>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</si>
  <si>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</si>
  <si>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</si>
  <si>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</si>
  <si>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</si>
  <si>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</si>
  <si>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</si>
  <si>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</si>
  <si>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</si>
  <si>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</si>
  <si>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</si>
  <si>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</si>
  <si>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</si>
  <si>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</si>
  <si>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</si>
  <si>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</si>
  <si>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</si>
  <si>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</si>
  <si>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</si>
  <si>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</si>
  <si>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</si>
  <si>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</si>
  <si>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</si>
  <si>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</si>
  <si>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</si>
  <si>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</si>
  <si>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</si>
  <si>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</si>
  <si>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</si>
  <si>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</si>
  <si>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</si>
  <si>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</si>
  <si>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</si>
  <si>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</si>
  <si>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</si>
  <si>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</si>
  <si>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</si>
  <si>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</si>
  <si>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</si>
  <si>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</si>
  <si>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</si>
  <si>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</si>
  <si>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</si>
  <si>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</si>
  <si>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</si>
  <si>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</si>
  <si>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</si>
  <si>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</si>
  <si>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</si>
  <si>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</si>
  <si>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</si>
  <si>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</si>
  <si>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</si>
  <si>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</si>
  <si>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</si>
  <si>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</si>
  <si>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</si>
  <si>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</si>
  <si>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</si>
  <si>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</si>
  <si>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</si>
  <si>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</si>
  <si>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</si>
  <si>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</si>
  <si>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</si>
  <si>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</si>
  <si>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</si>
  <si>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</si>
  <si>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</si>
  <si>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</si>
  <si>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</si>
  <si>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</si>
  <si>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</si>
  <si>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</si>
  <si>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</si>
  <si>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</si>
  <si>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</si>
  <si>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</si>
  <si>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</si>
  <si>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</si>
  <si>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</si>
  <si>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</si>
  <si>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</si>
  <si>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</si>
  <si>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</si>
  <si>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</si>
  <si>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</si>
  <si>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</si>
  <si>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</si>
  <si>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</si>
  <si>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</si>
  <si>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</si>
  <si>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</si>
  <si>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</si>
  <si>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</si>
  <si>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</si>
  <si>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</si>
  <si>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</si>
  <si>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</si>
  <si>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</si>
  <si>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</si>
  <si>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</si>
  <si>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</si>
  <si>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</si>
  <si>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</si>
  <si>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</si>
  <si>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</si>
  <si>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</si>
  <si>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</si>
  <si>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</si>
  <si>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</si>
  <si>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</si>
  <si>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</si>
  <si>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</si>
  <si>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</si>
  <si>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</si>
  <si>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</si>
  <si>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</si>
  <si>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</si>
  <si>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</si>
  <si>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</si>
  <si>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</si>
  <si>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</si>
  <si>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</si>
  <si>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</si>
  <si>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</si>
  <si>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</si>
  <si>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</si>
  <si>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</si>
  <si>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</si>
  <si>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</si>
  <si>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</si>
  <si>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</si>
  <si>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</si>
  <si>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</si>
  <si>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</si>
  <si>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</si>
  <si>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</si>
  <si>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</si>
  <si>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</si>
  <si>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</si>
  <si>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</si>
  <si>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</si>
  <si>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</si>
  <si>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</si>
  <si>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</si>
  <si>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</si>
  <si>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</si>
  <si>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</si>
  <si>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</si>
  <si>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</si>
  <si>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</si>
  <si>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</si>
  <si>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</si>
  <si>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</si>
  <si>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</si>
  <si>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</si>
  <si>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</si>
  <si>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</si>
  <si>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</si>
  <si>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</si>
  <si>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</si>
  <si>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</si>
  <si>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</si>
  <si>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</si>
  <si>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</si>
  <si>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</si>
  <si>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</si>
  <si>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</si>
  <si>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</si>
  <si>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</si>
  <si>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</si>
  <si>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</si>
  <si>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</si>
  <si>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</si>
  <si>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</si>
  <si>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</si>
  <si>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</si>
  <si>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</si>
  <si>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</si>
  <si>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</si>
  <si>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</si>
  <si>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</si>
  <si>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</si>
  <si>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</si>
  <si>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</si>
  <si>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</si>
  <si>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</si>
  <si>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</si>
  <si>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</si>
  <si>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</si>
  <si>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</si>
  <si>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</si>
  <si>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</si>
  <si>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</si>
  <si>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</si>
  <si>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</si>
  <si>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</si>
  <si>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</si>
  <si>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</si>
  <si>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</si>
  <si>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</si>
  <si>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</si>
  <si>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</si>
  <si>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</si>
  <si>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</si>
  <si>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</si>
  <si>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</si>
  <si>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</si>
  <si>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</si>
  <si>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</si>
  <si>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</si>
  <si>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</si>
  <si>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</si>
  <si>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</si>
  <si>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</si>
  <si>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</si>
  <si>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</si>
  <si>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</si>
  <si>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</si>
  <si>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</si>
  <si>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</si>
  <si>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</si>
  <si>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</si>
  <si>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</si>
  <si>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</si>
  <si>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</si>
  <si>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</si>
  <si>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</si>
  <si>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</si>
  <si>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</si>
  <si>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</si>
  <si>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</si>
  <si>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</si>
  <si>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</si>
  <si>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</si>
  <si>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</si>
  <si>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</si>
  <si>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</si>
  <si>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</si>
  <si>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</si>
  <si>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</si>
  <si>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</si>
  <si>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</si>
  <si>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</si>
  <si>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</si>
  <si>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</si>
  <si>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</si>
  <si>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</si>
  <si>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</si>
  <si>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</si>
  <si>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</si>
  <si>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</si>
  <si>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</si>
  <si>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</si>
  <si>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</si>
  <si>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</si>
  <si>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</si>
  <si>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</si>
  <si>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</si>
  <si>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</si>
  <si>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</si>
  <si>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</si>
  <si>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</si>
  <si>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</si>
  <si>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</si>
  <si>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</si>
  <si>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</si>
  <si>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</si>
  <si>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</si>
  <si>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</si>
  <si>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</si>
  <si>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</si>
  <si>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</si>
  <si>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</si>
  <si>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</si>
  <si>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</si>
  <si>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</si>
  <si>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</si>
  <si>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</si>
  <si>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</si>
  <si>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</si>
  <si>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</si>
  <si>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</si>
  <si>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</si>
  <si>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</si>
  <si>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</si>
  <si>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</si>
  <si>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</si>
  <si>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</si>
  <si>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</si>
  <si>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</si>
  <si>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</si>
  <si>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</si>
  <si>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</si>
  <si>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</si>
  <si>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</si>
  <si>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</si>
  <si>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</si>
  <si>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</si>
  <si>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</si>
  <si>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</si>
  <si>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</si>
  <si>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</si>
  <si>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</si>
  <si>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</si>
  <si>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</si>
  <si>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</si>
  <si>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</si>
  <si>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</si>
  <si>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</si>
  <si>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</si>
  <si>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</si>
  <si>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</si>
  <si>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</si>
  <si>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</si>
  <si>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</si>
  <si>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</si>
  <si>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</si>
  <si>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</si>
  <si>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</si>
  <si>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</si>
  <si>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</si>
  <si>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</si>
  <si>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</si>
  <si>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</si>
  <si>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</si>
  <si>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</si>
  <si>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</si>
  <si>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</si>
  <si>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</si>
  <si>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</si>
  <si>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</si>
  <si>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</si>
  <si>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</si>
  <si>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</si>
  <si>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</si>
  <si>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</si>
  <si>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</si>
  <si>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</si>
  <si>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</si>
  <si>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</si>
  <si>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</si>
  <si>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</si>
  <si>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</si>
  <si>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</si>
  <si>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</si>
  <si>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</si>
  <si>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</si>
  <si>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</si>
  <si>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</si>
  <si>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</si>
  <si>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</si>
  <si>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</si>
  <si>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</si>
  <si>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</si>
  <si>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</si>
  <si>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</si>
  <si>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</si>
  <si>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</si>
  <si>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</si>
  <si>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</si>
  <si>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</si>
  <si>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</si>
  <si>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</si>
  <si>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</si>
  <si>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</si>
  <si>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</si>
  <si>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</si>
  <si>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</si>
  <si>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</si>
  <si>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</si>
  <si>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</si>
  <si>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</si>
  <si>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</si>
  <si>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</si>
  <si>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</si>
  <si>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</si>
  <si>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</si>
  <si>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</si>
  <si>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</si>
  <si>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</si>
  <si>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</si>
  <si>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</si>
  <si>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</si>
  <si>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</si>
  <si>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</si>
  <si>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</si>
  <si>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</si>
  <si>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</si>
  <si>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</si>
  <si>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</si>
  <si>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</si>
  <si>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</si>
  <si>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</si>
  <si>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</si>
  <si>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</si>
  <si>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</si>
  <si>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</si>
  <si>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</si>
  <si>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</si>
  <si>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</si>
  <si>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</si>
  <si>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</si>
  <si>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</si>
  <si>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</si>
  <si>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</si>
  <si>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</si>
  <si>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</si>
  <si>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</si>
  <si>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</si>
  <si>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</si>
  <si>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</si>
  <si>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</si>
  <si>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</si>
  <si>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</si>
  <si>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</si>
  <si>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</si>
  <si>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</si>
  <si>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</si>
  <si>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</si>
  <si>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</si>
  <si>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</si>
  <si>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</si>
  <si>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</si>
  <si>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</si>
  <si>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</si>
  <si>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</si>
  <si>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</si>
  <si>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</si>
  <si>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</si>
  <si>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</si>
  <si>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</si>
  <si>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</si>
  <si>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</si>
  <si>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</si>
  <si>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</si>
  <si>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</si>
  <si>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</si>
  <si>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</si>
  <si>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</si>
  <si>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</si>
  <si>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</si>
  <si>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</si>
  <si>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</si>
  <si>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</si>
  <si>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</si>
  <si>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</si>
  <si>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</si>
  <si>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</si>
  <si>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</si>
  <si>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</si>
  <si>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</si>
  <si>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</si>
  <si>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</si>
  <si>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</si>
  <si>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</si>
  <si>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</si>
  <si>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</si>
  <si>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</si>
  <si>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</si>
  <si>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</si>
  <si>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</si>
  <si>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</si>
  <si>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</si>
  <si>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</si>
  <si>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</si>
  <si>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</si>
  <si>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</si>
  <si>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</si>
  <si>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</si>
  <si>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</si>
  <si>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</si>
  <si>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</si>
  <si>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</si>
  <si>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</si>
  <si>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</si>
  <si>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</si>
  <si>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</si>
  <si>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</si>
  <si>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</si>
  <si>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</si>
  <si>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</si>
  <si>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</si>
  <si>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</si>
  <si>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</si>
  <si>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</si>
  <si>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</si>
  <si>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</si>
  <si>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</si>
  <si>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</si>
  <si>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</si>
  <si>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</si>
  <si>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</si>
  <si>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</si>
  <si>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</si>
  <si>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</si>
  <si>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</si>
  <si>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</si>
  <si>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</si>
  <si>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</si>
  <si>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</si>
  <si>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</si>
  <si>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</si>
  <si>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</si>
  <si>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</si>
  <si>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</si>
  <si>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</si>
  <si>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</si>
  <si>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</si>
  <si>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</si>
  <si>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</si>
  <si>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</si>
  <si>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</si>
  <si>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</si>
  <si>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</si>
  <si>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</si>
  <si>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</si>
  <si>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</si>
  <si>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</si>
  <si>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</si>
  <si>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</si>
  <si>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</si>
  <si>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</si>
  <si>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</si>
  <si>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</si>
  <si>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</si>
  <si>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</si>
  <si>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</si>
  <si>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</si>
  <si>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</si>
  <si>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</si>
  <si>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</si>
  <si>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</si>
  <si>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</si>
  <si>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</si>
  <si>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</si>
  <si>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</si>
  <si>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</si>
  <si>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</si>
  <si>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</si>
  <si>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</si>
  <si>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</si>
  <si>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</si>
  <si>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</si>
  <si>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</si>
  <si>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</si>
  <si>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</si>
  <si>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</si>
  <si>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</si>
  <si>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</si>
  <si>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</si>
  <si>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</si>
  <si>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</si>
  <si>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</si>
  <si>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</si>
  <si>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</si>
  <si>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</si>
  <si>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</si>
  <si>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</si>
  <si>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</si>
  <si>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</si>
  <si>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</si>
  <si>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</si>
  <si>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</si>
  <si>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</si>
  <si>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</si>
  <si>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</si>
  <si>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</si>
  <si>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</si>
  <si>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</si>
  <si>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</si>
  <si>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</si>
  <si>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</si>
  <si>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</si>
  <si>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</si>
  <si>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</si>
  <si>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</si>
  <si>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</si>
  <si>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</si>
  <si>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</si>
  <si>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</si>
  <si>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</si>
  <si>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</si>
  <si>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</si>
  <si>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</si>
  <si>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</si>
  <si>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</si>
  <si>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</si>
  <si>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</si>
  <si>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</si>
  <si>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</si>
  <si>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</si>
  <si>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</si>
  <si>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</si>
  <si>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</si>
  <si>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</si>
  <si>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</si>
  <si>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</si>
  <si>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</si>
  <si>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</si>
  <si>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</si>
  <si>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</si>
  <si>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</si>
  <si>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</si>
  <si>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</si>
  <si>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</si>
  <si>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</si>
  <si>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</si>
  <si>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</si>
  <si>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</si>
  <si>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</si>
  <si>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</si>
  <si>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</si>
  <si>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</si>
  <si>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</si>
  <si>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</si>
  <si>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</si>
  <si>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</si>
  <si>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</si>
  <si>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</si>
  <si>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</si>
  <si>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</si>
  <si>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</si>
  <si>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</si>
  <si>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</si>
  <si>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</si>
  <si>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</si>
  <si>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</si>
  <si>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</si>
  <si>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</si>
  <si>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</si>
  <si>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</si>
  <si>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</si>
  <si>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</si>
  <si>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</si>
  <si>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</si>
  <si>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</si>
  <si>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</si>
  <si>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</si>
  <si>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</si>
  <si>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</si>
  <si>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</si>
  <si>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</si>
  <si>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</si>
  <si>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</si>
  <si>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</si>
  <si>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</si>
  <si>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</si>
  <si>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</si>
  <si>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</si>
  <si>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</si>
  <si>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</si>
  <si>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</si>
  <si>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</si>
  <si>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</si>
  <si>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</si>
  <si>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</si>
  <si>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</si>
  <si>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</si>
  <si>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</si>
  <si>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</si>
  <si>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</si>
  <si>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</si>
  <si>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</si>
  <si>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</si>
  <si>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</si>
  <si>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</si>
  <si>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</si>
  <si>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</si>
  <si>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</si>
  <si>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</si>
  <si>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</si>
  <si>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</si>
  <si>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</si>
  <si>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</si>
  <si>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</si>
  <si>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</si>
  <si>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</si>
  <si>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</si>
  <si>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</si>
  <si>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</si>
  <si>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</si>
  <si>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</si>
  <si>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</si>
  <si>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</si>
  <si>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</si>
  <si>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</si>
  <si>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</si>
  <si>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</si>
  <si>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</si>
  <si>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</si>
  <si>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</si>
  <si>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</si>
  <si>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</si>
  <si>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</si>
  <si>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</si>
  <si>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</si>
  <si>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</si>
  <si>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</si>
  <si>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</si>
  <si>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</si>
  <si>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</si>
  <si>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</si>
  <si>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</si>
  <si>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</si>
  <si>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</si>
  <si>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</si>
  <si>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</si>
  <si>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</si>
  <si>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</si>
  <si>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</si>
  <si>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</si>
  <si>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</si>
  <si>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</si>
  <si>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</si>
  <si>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</si>
  <si>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</si>
  <si>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</si>
  <si>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</si>
  <si>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</si>
  <si>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</si>
  <si>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</si>
  <si>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</si>
  <si>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</si>
  <si>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</si>
  <si>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</si>
  <si>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</si>
  <si>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</si>
  <si>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</si>
  <si>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</si>
  <si>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</si>
  <si>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</si>
  <si>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</si>
  <si>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</si>
  <si>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</si>
  <si>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</si>
  <si>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</si>
  <si>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</si>
  <si>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</si>
  <si>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</si>
  <si>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</si>
  <si>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</si>
  <si>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</si>
  <si>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</si>
  <si>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</si>
  <si>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</si>
  <si>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</si>
  <si>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</si>
  <si>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</si>
  <si>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</si>
  <si>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</si>
  <si>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</si>
  <si>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</si>
  <si>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</si>
  <si>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</si>
  <si>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</si>
  <si>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</si>
  <si>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</si>
  <si>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</si>
  <si>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</si>
  <si>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</si>
  <si>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</si>
  <si>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</si>
  <si>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</si>
  <si>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</si>
  <si>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</si>
  <si>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</si>
  <si>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</si>
  <si>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</si>
  <si>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</si>
  <si>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</si>
  <si>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</si>
  <si>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</si>
  <si>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</si>
  <si>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</si>
  <si>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</si>
  <si>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</si>
  <si>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</si>
  <si>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</si>
  <si>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</si>
  <si>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</si>
  <si>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</si>
  <si>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</si>
  <si>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</si>
  <si>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</si>
  <si>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</si>
  <si>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</si>
  <si>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</si>
  <si>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</si>
  <si>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</si>
  <si>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</si>
  <si>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</si>
  <si>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</si>
  <si>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</si>
  <si>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</si>
  <si>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</si>
  <si>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</si>
  <si>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</si>
  <si>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</si>
  <si>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</si>
  <si>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</si>
  <si>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</si>
  <si>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</si>
  <si>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</si>
  <si>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</si>
  <si>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</si>
  <si>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</si>
  <si>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</si>
  <si>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</si>
  <si>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</si>
  <si>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</si>
  <si>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</si>
  <si>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</si>
  <si>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</si>
  <si>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</si>
  <si>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</si>
  <si>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</si>
  <si>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</si>
  <si>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</si>
  <si>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</si>
  <si>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</si>
  <si>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</si>
  <si>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</si>
  <si>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</si>
  <si>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</si>
  <si>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</si>
  <si>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</si>
  <si>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</si>
  <si>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</si>
  <si>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</si>
  <si>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</si>
  <si>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</si>
  <si>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</si>
  <si>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</si>
  <si>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</si>
  <si>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</si>
  <si>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</si>
  <si>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</si>
  <si>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</si>
  <si>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</si>
  <si>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</si>
  <si>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</si>
  <si>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</si>
  <si>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</si>
  <si>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</si>
  <si>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</si>
  <si>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</si>
  <si>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</si>
  <si>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</si>
  <si>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</si>
  <si>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</si>
  <si>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</si>
  <si>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</si>
  <si>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</si>
  <si>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</si>
  <si>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</si>
  <si>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</si>
  <si>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</si>
  <si>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</si>
  <si>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</si>
  <si>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</si>
  <si>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</si>
  <si>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</si>
  <si>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</si>
  <si>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</si>
  <si>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</si>
  <si>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</si>
  <si>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</si>
  <si>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</si>
  <si>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</si>
  <si>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</si>
  <si>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</si>
  <si>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</si>
  <si>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</si>
  <si>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</si>
  <si>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</si>
  <si>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</si>
  <si>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</si>
  <si>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</si>
  <si>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</si>
  <si>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</si>
  <si>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</si>
  <si>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</si>
  <si>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</si>
  <si>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</si>
  <si>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</si>
  <si>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</si>
  <si>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</si>
  <si>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</si>
  <si>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</si>
  <si>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</si>
  <si>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</si>
  <si>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</si>
  <si>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</si>
  <si>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</si>
  <si>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</si>
  <si>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</si>
  <si>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</si>
  <si>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</si>
  <si>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</si>
  <si>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</si>
  <si>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</si>
  <si>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</si>
  <si>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</si>
  <si>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</si>
  <si>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</si>
  <si>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</si>
  <si>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</si>
  <si>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</si>
  <si>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</si>
  <si>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</si>
  <si>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</si>
  <si>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</si>
  <si>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</si>
  <si>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</si>
  <si>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</si>
  <si>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</si>
  <si>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</si>
  <si>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</si>
  <si>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</si>
  <si>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</si>
  <si>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</si>
  <si>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</si>
  <si>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</si>
  <si>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</si>
  <si>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</si>
  <si>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</si>
  <si>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</si>
  <si>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</si>
  <si>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</si>
  <si>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</si>
  <si>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</si>
  <si>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</si>
  <si>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</si>
  <si>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</si>
  <si>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</si>
  <si>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</si>
  <si>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</si>
  <si>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</si>
  <si>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</si>
  <si>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</si>
  <si>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</si>
  <si>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</si>
  <si>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</si>
  <si>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</si>
  <si>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</si>
  <si>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</si>
  <si>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</si>
  <si>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</si>
  <si>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</si>
  <si>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</si>
  <si>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</si>
  <si>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</si>
  <si>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</si>
  <si>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</si>
  <si>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</si>
  <si>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</si>
  <si>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</si>
  <si>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</si>
  <si>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</si>
  <si>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</si>
  <si>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</si>
  <si>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</si>
  <si>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</si>
  <si>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</si>
  <si>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</si>
  <si>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</si>
  <si>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</si>
  <si>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</si>
  <si>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</si>
  <si>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</si>
  <si>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</si>
  <si>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</si>
  <si>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</si>
  <si>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</si>
  <si>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</si>
  <si>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</si>
  <si>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</si>
  <si>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</si>
  <si>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</si>
  <si>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</si>
  <si>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</si>
  <si>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</si>
  <si>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</si>
  <si>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</si>
  <si>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</si>
  <si>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</si>
  <si>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</si>
  <si>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</si>
  <si>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</si>
  <si>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</si>
  <si>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</si>
  <si>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</si>
  <si>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</si>
  <si>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</si>
  <si>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</si>
  <si>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</si>
  <si>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</si>
  <si>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</si>
  <si>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</si>
  <si>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</si>
  <si>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</si>
  <si>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</si>
  <si>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</si>
  <si>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</si>
  <si>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</si>
  <si>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</si>
  <si>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</si>
  <si>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</si>
  <si>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</si>
  <si>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</si>
  <si>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</si>
  <si>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</si>
  <si>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</si>
  <si>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</si>
  <si>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</si>
  <si>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</si>
  <si>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</si>
  <si>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</si>
  <si>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</si>
  <si>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</si>
  <si>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</si>
  <si>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</si>
  <si>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</si>
  <si>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</si>
  <si>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</si>
  <si>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</si>
  <si>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</si>
  <si>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</si>
  <si>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</si>
  <si>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</si>
  <si>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</si>
  <si>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</si>
  <si>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</si>
  <si>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</si>
  <si>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</si>
  <si>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</si>
  <si>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</si>
  <si>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</si>
  <si>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</si>
  <si>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</si>
  <si>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</si>
  <si>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</si>
  <si>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</si>
  <si>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</si>
  <si>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</si>
  <si>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</si>
  <si>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</si>
  <si>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</si>
  <si>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</si>
  <si>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</si>
  <si>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</si>
  <si>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</si>
  <si>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</si>
  <si>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</si>
  <si>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</si>
  <si>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</si>
  <si>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</si>
  <si>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</si>
  <si>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</si>
  <si>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</si>
  <si>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</si>
  <si>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</si>
  <si>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</si>
  <si>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</si>
  <si>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</si>
  <si>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</si>
  <si>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</si>
  <si>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</si>
  <si>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</si>
  <si>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</si>
  <si>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</si>
  <si>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</si>
  <si>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</si>
  <si>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</si>
  <si>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</si>
  <si>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</si>
  <si>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</si>
  <si>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</si>
  <si>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</si>
  <si>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</si>
  <si>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</si>
  <si>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</si>
  <si>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</si>
  <si>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</si>
  <si>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</si>
  <si>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</si>
  <si>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</si>
  <si>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</si>
  <si>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</si>
  <si>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</si>
  <si>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</si>
  <si>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</si>
  <si>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</si>
  <si>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</si>
  <si>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</si>
  <si>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</si>
  <si>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</si>
  <si>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</si>
  <si>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</si>
  <si>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</si>
  <si>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</si>
  <si>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</si>
  <si>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</si>
  <si>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</si>
  <si>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</si>
  <si>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</si>
  <si>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</si>
  <si>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</si>
  <si>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</si>
  <si>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</si>
  <si>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</si>
  <si>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</si>
  <si>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</si>
  <si>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</si>
  <si>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</si>
  <si>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</si>
  <si>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</si>
  <si>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</si>
  <si>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</si>
  <si>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</si>
  <si>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</si>
  <si>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</si>
  <si>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</si>
  <si>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</si>
  <si>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</si>
  <si>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</si>
  <si>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</si>
  <si>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</si>
  <si>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</si>
  <si>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</si>
  <si>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</si>
  <si>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</si>
  <si>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</si>
  <si>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</si>
  <si>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</si>
  <si>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</si>
  <si>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</si>
  <si>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</si>
  <si>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</si>
  <si>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</si>
  <si>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</si>
  <si>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</si>
  <si>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</si>
  <si>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</si>
  <si>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</si>
  <si>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</si>
  <si>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</si>
  <si>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</si>
  <si>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</si>
  <si>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</si>
  <si>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</si>
  <si>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</si>
  <si>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</si>
  <si>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</si>
  <si>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</si>
  <si>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</si>
  <si>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</si>
  <si>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</si>
  <si>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</si>
  <si>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</si>
  <si>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</si>
  <si>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</si>
  <si>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</si>
  <si>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</si>
  <si>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</si>
  <si>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</si>
  <si>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</si>
  <si>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</si>
  <si>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</si>
  <si>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</si>
  <si>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</si>
  <si>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</si>
  <si>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</si>
  <si>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</si>
  <si>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</si>
  <si>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</si>
  <si>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</si>
  <si>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</si>
  <si>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</si>
  <si>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</si>
  <si>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</si>
  <si>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</si>
  <si>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</si>
  <si>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</si>
  <si>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</si>
  <si>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</si>
  <si>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</si>
  <si>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</si>
  <si>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</si>
  <si>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</si>
  <si>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</si>
  <si>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</si>
  <si>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</si>
  <si>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</si>
  <si>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</si>
  <si>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</si>
  <si>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</si>
  <si>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</si>
  <si>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</si>
  <si>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</si>
  <si>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</si>
  <si>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</si>
  <si>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</si>
  <si>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</si>
  <si>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</si>
  <si>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</si>
  <si>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</si>
  <si>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</si>
  <si>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</si>
  <si>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</si>
  <si>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</si>
  <si>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</si>
  <si>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</si>
  <si>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</si>
  <si>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</si>
  <si>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</si>
  <si>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</si>
  <si>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</si>
  <si>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</si>
  <si>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</si>
  <si>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</si>
  <si>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</si>
  <si>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</si>
  <si>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</si>
  <si>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</si>
  <si>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</si>
  <si>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</si>
  <si>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</si>
  <si>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</si>
  <si>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</si>
  <si>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</si>
  <si>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</si>
  <si>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</si>
  <si>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</si>
  <si>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</si>
  <si>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</si>
  <si>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</si>
  <si>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</si>
  <si>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</si>
  <si>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</si>
  <si>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</si>
  <si>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</si>
  <si>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</si>
  <si>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</si>
  <si>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</si>
  <si>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</si>
  <si>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</si>
  <si>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</si>
  <si>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</si>
  <si>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</si>
  <si>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</si>
  <si>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</si>
  <si>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</si>
  <si>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</si>
  <si>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</si>
  <si>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</si>
  <si>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</si>
  <si>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</si>
  <si>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</si>
  <si>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</si>
  <si>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</si>
  <si>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</si>
  <si>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</si>
  <si>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</si>
  <si>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</si>
  <si>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</si>
  <si>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</si>
  <si>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</si>
  <si>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</si>
  <si>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</si>
  <si>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</si>
  <si>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</si>
  <si>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</si>
  <si>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</si>
  <si>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</si>
  <si>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</si>
  <si>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</si>
  <si>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</si>
  <si>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</si>
  <si>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</si>
  <si>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</si>
  <si>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</si>
  <si>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</si>
  <si>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</si>
  <si>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</si>
  <si>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</si>
  <si>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</si>
  <si>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</si>
  <si>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</si>
  <si>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</si>
  <si>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</si>
  <si>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</si>
  <si>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</si>
  <si>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</si>
  <si>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</si>
  <si>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</si>
  <si>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</si>
  <si>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</si>
  <si>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</si>
  <si>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</si>
  <si>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</si>
  <si>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</si>
  <si>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</si>
  <si>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</si>
  <si>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</si>
  <si>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</si>
  <si>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</si>
  <si>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</si>
  <si>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</si>
  <si>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</si>
  <si>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</si>
  <si>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</si>
  <si>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</si>
  <si>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</si>
  <si>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</si>
  <si>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</si>
  <si>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</si>
  <si>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</si>
  <si>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</si>
  <si>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</si>
  <si>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</si>
  <si>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</si>
  <si>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</si>
  <si>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</si>
  <si>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</si>
  <si>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</si>
  <si>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</si>
  <si>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</si>
  <si>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</si>
  <si>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</si>
  <si>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</si>
  <si>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</si>
  <si>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</si>
  <si>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</si>
  <si>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</si>
  <si>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</si>
  <si>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</si>
  <si>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</si>
  <si>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</si>
  <si>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</si>
  <si>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</si>
  <si>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</si>
  <si>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</si>
  <si>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</si>
  <si>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</si>
  <si>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</si>
  <si>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</si>
  <si>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</si>
  <si>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</si>
  <si>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</si>
  <si>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</si>
  <si>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</si>
  <si>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</si>
  <si>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</si>
  <si>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</si>
  <si>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</si>
  <si>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</si>
  <si>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</si>
  <si>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</si>
  <si>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</si>
  <si>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</si>
  <si>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</si>
  <si>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</si>
  <si>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</si>
  <si>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</si>
  <si>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</si>
  <si>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</si>
  <si>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</si>
  <si>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</si>
  <si>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</si>
  <si>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</si>
  <si>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</si>
  <si>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</si>
  <si>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</si>
  <si>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</si>
  <si>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</si>
  <si>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</si>
  <si>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</si>
  <si>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</si>
  <si>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</si>
  <si>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</si>
  <si>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</si>
  <si>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</si>
  <si>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</si>
  <si>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</si>
  <si>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</si>
  <si>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</si>
  <si>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</si>
  <si>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</si>
  <si>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</si>
  <si>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</si>
  <si>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</si>
  <si>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</si>
  <si>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</si>
  <si>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</si>
  <si>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</si>
  <si>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</si>
  <si>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</si>
  <si>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</si>
  <si>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</si>
  <si>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</si>
  <si>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</si>
  <si>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</si>
  <si>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</si>
  <si>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</si>
  <si>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</si>
  <si>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</si>
  <si>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</si>
  <si>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</si>
  <si>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</si>
  <si>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</si>
  <si>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</si>
  <si>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</si>
  <si>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</si>
  <si>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</si>
  <si>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</si>
  <si>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</si>
  <si>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</si>
  <si>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</si>
  <si>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</si>
  <si>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</si>
  <si>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</si>
  <si>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</si>
  <si>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</si>
  <si>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</si>
  <si>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</si>
  <si>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</si>
  <si>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</si>
  <si>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</si>
  <si>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</si>
  <si>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</si>
  <si>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</si>
  <si>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</si>
  <si>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</si>
  <si>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</si>
  <si>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</si>
  <si>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</si>
  <si>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</si>
  <si>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</si>
  <si>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</si>
  <si>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</si>
  <si>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</si>
  <si>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</si>
  <si>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</si>
  <si>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</si>
  <si>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</si>
  <si>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</si>
  <si>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</si>
  <si>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</si>
  <si>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</si>
  <si>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</si>
  <si>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</si>
  <si>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</si>
  <si>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</si>
  <si>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</si>
  <si>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</si>
  <si>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</si>
  <si>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</si>
  <si>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</si>
  <si>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</si>
  <si>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</si>
  <si>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</si>
  <si>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</si>
  <si>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</si>
  <si>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</si>
  <si>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</si>
  <si>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</si>
  <si>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</si>
  <si>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</si>
  <si>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</si>
  <si>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</si>
  <si>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</si>
  <si>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</si>
  <si>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</si>
  <si>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</si>
  <si>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</si>
  <si>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</si>
  <si>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</si>
  <si>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</si>
  <si>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</si>
  <si>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</si>
  <si>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</si>
  <si>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</si>
  <si>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</si>
  <si>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</si>
  <si>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</si>
  <si>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</si>
  <si>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</si>
  <si>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</si>
  <si>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</si>
  <si>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</si>
  <si>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</si>
  <si>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</si>
  <si>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</si>
  <si>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</si>
  <si>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</si>
  <si>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</si>
  <si>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</si>
  <si>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</si>
  <si>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</si>
  <si>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</si>
  <si>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</si>
  <si>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</si>
  <si>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</si>
  <si>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</si>
  <si>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</si>
  <si>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</si>
  <si>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</si>
  <si>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</si>
  <si>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</si>
  <si>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</si>
  <si>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</si>
  <si>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</si>
  <si>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</si>
  <si>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</si>
  <si>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</si>
  <si>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</si>
  <si>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</si>
  <si>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</si>
  <si>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</si>
  <si>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</si>
  <si>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</si>
  <si>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</si>
  <si>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</si>
  <si>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</si>
  <si>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</si>
  <si>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</si>
  <si>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</si>
  <si>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</si>
  <si>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</si>
  <si>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</si>
  <si>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</si>
  <si>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</si>
  <si>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</si>
  <si>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</si>
  <si>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</si>
  <si>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</si>
  <si>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</si>
  <si>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</si>
  <si>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</si>
  <si>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</si>
  <si>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</si>
  <si>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</si>
  <si>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</si>
  <si>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</si>
  <si>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</si>
  <si>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</si>
  <si>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</si>
  <si>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</si>
  <si>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</si>
  <si>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</si>
  <si>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</si>
  <si>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</si>
  <si>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</si>
  <si>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</si>
  <si>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</si>
  <si>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</si>
  <si>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</si>
  <si>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</si>
  <si>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</si>
  <si>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</si>
  <si>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</si>
  <si>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</si>
  <si>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</si>
  <si>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</si>
  <si>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</si>
  <si>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</si>
  <si>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</si>
  <si>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</si>
  <si>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</si>
  <si>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</si>
  <si>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</si>
  <si>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</si>
  <si>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</si>
  <si>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</si>
  <si>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</si>
  <si>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</si>
  <si>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</si>
  <si>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</si>
  <si>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</si>
  <si>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</si>
  <si>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</si>
  <si>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</si>
  <si>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</si>
  <si>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</si>
  <si>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</si>
  <si>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</si>
  <si>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</si>
  <si>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</si>
  <si>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</si>
  <si>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</si>
  <si>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</si>
  <si>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</si>
  <si>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</si>
  <si>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</si>
  <si>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</si>
  <si>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</si>
  <si>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</si>
  <si>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</si>
  <si>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</si>
  <si>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</si>
  <si>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</si>
  <si>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</si>
  <si>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</si>
  <si>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</si>
  <si>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</si>
  <si>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</si>
  <si>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</si>
  <si>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</si>
  <si>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</si>
  <si>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</si>
  <si>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</si>
  <si>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</si>
  <si>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</si>
  <si>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</si>
  <si>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</si>
  <si>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</si>
  <si>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</si>
  <si>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</si>
  <si>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</si>
  <si>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</si>
  <si>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</si>
  <si>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</si>
  <si>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</si>
  <si>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</si>
  <si>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</si>
  <si>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</si>
  <si>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</si>
  <si>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</si>
  <si>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</si>
  <si>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</si>
  <si>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</si>
  <si>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</si>
  <si>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</si>
  <si>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</si>
  <si>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</si>
  <si>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</si>
  <si>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</si>
  <si>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</si>
  <si>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</si>
  <si>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</si>
  <si>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</si>
  <si>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</si>
  <si>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</si>
  <si>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</si>
  <si>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</si>
  <si>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</si>
  <si>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</si>
  <si>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</si>
  <si>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</si>
  <si>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</si>
  <si>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</si>
  <si>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</si>
  <si>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</si>
  <si>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</si>
  <si>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</si>
  <si>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</si>
  <si>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</si>
  <si>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</si>
  <si>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</si>
  <si>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</si>
  <si>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</si>
  <si>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</si>
  <si>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</si>
  <si>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</si>
  <si>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</si>
  <si>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</si>
  <si>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</si>
  <si>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</si>
  <si>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</si>
  <si>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</si>
  <si>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</si>
  <si>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</si>
  <si>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</si>
  <si>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</si>
  <si>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</si>
  <si>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</si>
  <si>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</si>
  <si>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</si>
  <si>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</si>
  <si>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</si>
  <si>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</si>
  <si>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</si>
  <si>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</si>
  <si>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</si>
  <si>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</si>
  <si>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</si>
  <si>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</si>
  <si>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</si>
  <si>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</si>
  <si>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</si>
  <si>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</si>
  <si>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</si>
  <si>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</si>
  <si>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</si>
  <si>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</si>
  <si>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</si>
  <si>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</si>
  <si>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</si>
  <si>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</si>
  <si>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</si>
  <si>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</si>
  <si>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</si>
  <si>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</si>
  <si>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</si>
  <si>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</si>
  <si>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</si>
  <si>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</si>
  <si>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</si>
  <si>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</si>
  <si>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</si>
  <si>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</si>
  <si>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</si>
  <si>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</si>
  <si>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</si>
  <si>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</si>
  <si>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</si>
  <si>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</si>
  <si>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</si>
  <si>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</si>
  <si>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</si>
  <si>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</si>
  <si>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</si>
  <si>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</si>
  <si>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</si>
  <si>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</si>
  <si>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</si>
  <si>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</si>
  <si>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</si>
  <si>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</si>
  <si>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</si>
  <si>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</si>
  <si>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</si>
  <si>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</si>
  <si>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</si>
  <si>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</si>
  <si>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</si>
  <si>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</si>
  <si>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</si>
  <si>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</si>
  <si>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</si>
  <si>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</si>
  <si>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</si>
  <si>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</si>
  <si>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</si>
  <si>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</si>
  <si>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</si>
  <si>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</si>
  <si>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</si>
  <si>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</si>
  <si>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</si>
  <si>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</si>
  <si>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</si>
  <si>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</si>
  <si>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</si>
  <si>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</si>
  <si>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</si>
  <si>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</si>
  <si>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</si>
  <si>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</si>
  <si>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</si>
  <si>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</si>
  <si>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</si>
  <si>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</si>
  <si>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</si>
  <si>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</si>
  <si>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</si>
  <si>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</si>
  <si>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</si>
  <si>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</si>
  <si>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</si>
  <si>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</si>
  <si>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</si>
  <si>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</si>
  <si>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</si>
  <si>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</si>
  <si>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</si>
  <si>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</si>
  <si>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</si>
  <si>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</si>
  <si>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</si>
  <si>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</si>
  <si>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</si>
  <si>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</si>
  <si>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</si>
  <si>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</si>
  <si>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</si>
  <si>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</si>
  <si>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</si>
  <si>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</si>
  <si>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</si>
  <si>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</si>
  <si>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</si>
  <si>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</si>
  <si>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</si>
  <si>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</si>
  <si>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</si>
  <si>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</si>
  <si>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</si>
  <si>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</si>
  <si>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</si>
  <si>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</si>
  <si>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</si>
  <si>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</si>
  <si>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</si>
  <si>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</si>
  <si>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</si>
  <si>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</si>
  <si>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</si>
  <si>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</si>
  <si>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</si>
  <si>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</si>
  <si>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</si>
  <si>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</si>
  <si>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</si>
  <si>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</si>
  <si>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</si>
  <si>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</si>
  <si>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</si>
  <si>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</si>
  <si>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</si>
  <si>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</si>
  <si>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</si>
  <si>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</si>
  <si>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</si>
  <si>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</si>
  <si>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</si>
  <si>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</si>
  <si>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</si>
  <si>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</si>
  <si>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</si>
  <si>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</si>
  <si>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</si>
  <si>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</si>
  <si>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</si>
  <si>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</si>
  <si>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</si>
  <si>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</si>
  <si>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</si>
  <si>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</si>
  <si>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</si>
  <si>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</si>
  <si>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</si>
  <si>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</si>
  <si>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</si>
  <si>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</si>
  <si>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</si>
  <si>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</si>
  <si>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</si>
  <si>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</si>
  <si>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</si>
  <si>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</si>
  <si>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</si>
  <si>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</si>
  <si>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</si>
  <si>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</si>
  <si>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</si>
  <si>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</si>
  <si>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</si>
  <si>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</si>
  <si>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</si>
  <si>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</si>
  <si>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</si>
  <si>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</si>
  <si>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</si>
  <si>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</si>
  <si>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</si>
  <si>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</si>
  <si>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</si>
  <si>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</si>
  <si>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</si>
  <si>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</si>
  <si>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</si>
  <si>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</si>
  <si>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</si>
  <si>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</si>
  <si>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</si>
  <si>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</si>
  <si>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</si>
  <si>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</si>
  <si>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</si>
  <si>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</si>
  <si>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</si>
  <si>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</si>
  <si>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</si>
  <si>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</si>
  <si>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</si>
  <si>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</si>
  <si>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</si>
  <si>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</si>
  <si>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</si>
  <si>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</si>
  <si>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</si>
  <si>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</si>
  <si>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</si>
  <si>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</si>
  <si>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</si>
  <si>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</si>
  <si>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</si>
  <si>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</si>
  <si>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</si>
  <si>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</si>
  <si>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</si>
  <si>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</si>
  <si>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</si>
  <si>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</si>
  <si>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</si>
  <si>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</si>
  <si>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</si>
  <si>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</si>
  <si>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</si>
  <si>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</si>
  <si>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</si>
  <si>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</si>
  <si>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</si>
  <si>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</si>
  <si>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</si>
  <si>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</si>
  <si>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</si>
  <si>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</si>
  <si>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</si>
  <si>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</si>
  <si>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</si>
  <si>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</si>
  <si>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</si>
  <si>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</si>
  <si>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</si>
  <si>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</si>
  <si>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</si>
  <si>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</si>
  <si>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</si>
  <si>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</si>
  <si>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</si>
  <si>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</si>
  <si>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</si>
  <si>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</si>
  <si>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</si>
  <si>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</si>
  <si>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</si>
  <si>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</si>
  <si>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</si>
  <si>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</si>
  <si>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</si>
  <si>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</si>
  <si>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</si>
  <si>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</si>
  <si>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</si>
  <si>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</si>
  <si>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</si>
  <si>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</si>
  <si>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</si>
  <si>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</si>
  <si>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</si>
  <si>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</si>
  <si>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</si>
  <si>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</si>
  <si>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</si>
  <si>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</si>
  <si>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</si>
  <si>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</si>
  <si>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</si>
  <si>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</si>
  <si>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</si>
  <si>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</si>
  <si>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</si>
  <si>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</si>
  <si>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</si>
  <si>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</si>
  <si>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</si>
  <si>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</si>
  <si>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</si>
  <si>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</si>
  <si>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</si>
  <si>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</si>
  <si>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</si>
  <si>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</si>
  <si>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</si>
  <si>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</si>
  <si>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</si>
  <si>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</si>
  <si>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</si>
  <si>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</si>
  <si>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</si>
  <si>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</si>
  <si>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</si>
  <si>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</si>
  <si>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</si>
  <si>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</si>
  <si>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</si>
  <si>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</si>
  <si>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</si>
  <si>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</si>
  <si>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</si>
  <si>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</si>
  <si>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</si>
  <si>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</si>
  <si>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</si>
  <si>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</si>
  <si>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</si>
  <si>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</si>
  <si>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</si>
  <si>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</si>
  <si>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</si>
  <si>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</si>
  <si>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</si>
  <si>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</si>
  <si>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</si>
  <si>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</si>
  <si>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</si>
  <si>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</si>
  <si>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</si>
  <si>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</si>
  <si>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</si>
  <si>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</si>
  <si>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</si>
  <si>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</si>
  <si>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</si>
  <si>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</si>
  <si>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</si>
  <si>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</si>
  <si>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</si>
  <si>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</si>
  <si>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</si>
  <si>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</si>
  <si>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</si>
  <si>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</si>
  <si>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</si>
  <si>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</si>
  <si>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</si>
  <si>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</si>
  <si>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</si>
  <si>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</si>
  <si>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</si>
  <si>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</si>
  <si>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</si>
  <si>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</si>
  <si>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</si>
  <si>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</si>
  <si>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</si>
  <si>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</si>
  <si>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</si>
  <si>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</si>
  <si>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</si>
  <si>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</si>
  <si>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</si>
  <si>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</si>
  <si>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</si>
  <si>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</si>
  <si>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</si>
  <si>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</si>
  <si>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</si>
  <si>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</si>
  <si>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</si>
  <si>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</si>
  <si>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</si>
  <si>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</si>
  <si>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</si>
  <si>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</si>
  <si>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</si>
  <si>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</si>
  <si>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</si>
  <si>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</si>
  <si>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</si>
  <si>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</si>
  <si>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</si>
  <si>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</si>
  <si>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</si>
  <si>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</si>
  <si>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</si>
  <si>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</si>
  <si>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</si>
  <si>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</si>
  <si>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</si>
  <si>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</si>
  <si>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</si>
  <si>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</si>
  <si>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</si>
  <si>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</si>
  <si>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</si>
  <si>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</si>
  <si>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</si>
  <si>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</si>
  <si>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</si>
  <si>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</si>
  <si>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</si>
  <si>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</si>
  <si>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</si>
  <si>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</si>
  <si>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</si>
  <si>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</si>
  <si>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</si>
  <si>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</si>
  <si>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</si>
  <si>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</si>
  <si>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</si>
  <si>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</si>
  <si>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</si>
  <si>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</si>
  <si>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</si>
  <si>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</si>
  <si>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</si>
  <si>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</si>
  <si>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</si>
  <si>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</si>
  <si>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</si>
  <si>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</si>
  <si>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</si>
  <si>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</si>
  <si>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</si>
  <si>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</si>
  <si>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</si>
  <si>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</si>
  <si>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</si>
  <si>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</si>
  <si>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</si>
  <si>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</si>
  <si>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</si>
  <si>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</si>
  <si>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</si>
  <si>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</si>
  <si>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</si>
  <si>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</si>
  <si>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</si>
  <si>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</si>
  <si>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</si>
  <si>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</si>
  <si>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</si>
  <si>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</si>
  <si>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</si>
  <si>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</si>
  <si>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</si>
  <si>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</si>
  <si>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</si>
  <si>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</si>
  <si>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</si>
  <si>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</si>
  <si>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</si>
  <si>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</si>
  <si>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</si>
  <si>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</si>
  <si>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</si>
  <si>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</si>
  <si>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</si>
  <si>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</si>
  <si>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</si>
  <si>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</si>
  <si>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</si>
  <si>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</si>
  <si>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</si>
  <si>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</si>
  <si>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</si>
  <si>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</si>
  <si>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</si>
  <si>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</si>
  <si>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</si>
  <si>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</si>
  <si>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</si>
  <si>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</si>
  <si>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</si>
  <si>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</si>
  <si>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</si>
  <si>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</si>
  <si>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</si>
  <si>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</si>
  <si>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</si>
  <si>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</si>
  <si>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</si>
  <si>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</si>
  <si>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</si>
  <si>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</si>
  <si>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</si>
  <si>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</si>
  <si>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</si>
  <si>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</si>
  <si>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</si>
  <si>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</si>
  <si>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</si>
  <si>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</si>
  <si>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</si>
  <si>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</si>
  <si>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</si>
  <si>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</si>
  <si>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</si>
  <si>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</si>
  <si>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</si>
  <si>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</si>
  <si>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</si>
  <si>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</si>
  <si>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</si>
  <si>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</si>
  <si>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</si>
  <si>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</si>
  <si>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</si>
  <si>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</si>
  <si>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</si>
  <si>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</si>
  <si>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</si>
  <si>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</si>
  <si>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</si>
  <si>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</si>
  <si>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</si>
  <si>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</si>
  <si>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</si>
  <si>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</si>
  <si>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</si>
  <si>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</si>
  <si>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</si>
  <si>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</si>
  <si>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</si>
  <si>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</si>
  <si>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</si>
  <si>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</si>
  <si>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</si>
  <si>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</si>
  <si>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</si>
  <si>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</si>
  <si>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</si>
  <si>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</si>
  <si>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</si>
  <si>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</si>
  <si>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</si>
  <si>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</si>
  <si>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</si>
  <si>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</si>
  <si>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</si>
  <si>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</si>
  <si>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</si>
  <si>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</si>
  <si>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</si>
  <si>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</si>
  <si>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</si>
  <si>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</si>
  <si>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</si>
  <si>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</si>
  <si>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</si>
  <si>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</si>
  <si>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</si>
  <si>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</si>
  <si>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</si>
  <si>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</si>
  <si>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</si>
  <si>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</si>
  <si>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</si>
  <si>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</si>
  <si>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</si>
  <si>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</si>
  <si>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</si>
  <si>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</si>
  <si>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</si>
  <si>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</si>
  <si>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</si>
  <si>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</si>
  <si>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</si>
  <si>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</si>
  <si>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</si>
  <si>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</si>
  <si>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</si>
  <si>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</si>
  <si>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</si>
  <si>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</si>
  <si>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</si>
  <si>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</si>
  <si>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</si>
  <si>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</si>
  <si>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</si>
  <si>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</si>
  <si>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</si>
  <si>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</si>
  <si>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</si>
  <si>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</si>
  <si>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</si>
  <si>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</si>
  <si>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</si>
  <si>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</si>
  <si>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</si>
  <si>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</si>
  <si>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</si>
  <si>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</si>
  <si>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</si>
  <si>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</si>
  <si>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</si>
  <si>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</si>
  <si>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</si>
  <si>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</si>
  <si>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</si>
  <si>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</si>
  <si>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</si>
  <si>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</si>
  <si>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</si>
  <si>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</si>
  <si>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</si>
  <si>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</si>
  <si>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</si>
  <si>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</si>
  <si>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</si>
  <si>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</si>
  <si>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</si>
  <si>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</si>
  <si>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</si>
  <si>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</si>
  <si>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</si>
  <si>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</si>
  <si>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</si>
  <si>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</si>
  <si>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</si>
  <si>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</si>
  <si>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</si>
  <si>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</si>
  <si>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</si>
  <si>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</si>
  <si>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</si>
  <si>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</si>
  <si>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</si>
  <si>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</si>
  <si>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</si>
  <si>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</si>
  <si>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</si>
  <si>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</si>
  <si>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</si>
  <si>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</si>
  <si>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</si>
  <si>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</si>
  <si>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</si>
  <si>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</si>
  <si>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</si>
  <si>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</si>
  <si>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</si>
  <si>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</si>
  <si>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</si>
  <si>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</si>
  <si>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</si>
  <si>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</si>
  <si>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</si>
  <si>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</si>
  <si>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</si>
  <si>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</si>
  <si>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</si>
  <si>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</si>
  <si>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</si>
  <si>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</si>
  <si>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</si>
  <si>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</si>
  <si>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</si>
  <si>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</si>
  <si>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</si>
  <si>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</si>
  <si>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</si>
  <si>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</si>
  <si>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</si>
  <si>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</si>
  <si>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</si>
  <si>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</si>
  <si>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</si>
  <si>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</si>
  <si>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</si>
  <si>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</si>
  <si>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</si>
  <si>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</si>
  <si>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</si>
  <si>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</si>
  <si>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</si>
  <si>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</si>
  <si>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</si>
  <si>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</si>
  <si>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</si>
  <si>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</si>
  <si>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</si>
  <si>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</si>
  <si>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</si>
  <si>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</si>
  <si>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</si>
  <si>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</si>
  <si>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</si>
  <si>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</si>
  <si>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</si>
  <si>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</si>
  <si>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</si>
  <si>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</si>
  <si>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</si>
  <si>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</si>
  <si>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</si>
  <si>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</si>
  <si>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</si>
  <si>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</si>
  <si>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</si>
  <si>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</si>
  <si>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</si>
  <si>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</si>
  <si>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</si>
  <si>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</si>
  <si>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</si>
  <si>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</si>
  <si>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</si>
  <si>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</si>
  <si>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</si>
  <si>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</si>
  <si>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</si>
  <si>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</si>
  <si>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</si>
  <si>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</si>
  <si>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</si>
  <si>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</si>
  <si>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</si>
  <si>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</si>
  <si>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</si>
  <si>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</si>
  <si>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</si>
  <si>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</si>
  <si>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</si>
  <si>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</si>
  <si>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</si>
  <si>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</si>
  <si>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</si>
  <si>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</si>
  <si>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</si>
  <si>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</si>
  <si>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</si>
  <si>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</si>
  <si>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</si>
  <si>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</si>
  <si>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</si>
  <si>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</si>
  <si>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</si>
  <si>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</si>
  <si>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</si>
  <si>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</si>
  <si>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</si>
  <si>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</si>
  <si>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</si>
  <si>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</si>
  <si>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</si>
  <si>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</si>
  <si>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</si>
  <si>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</si>
  <si>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</si>
  <si>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</si>
  <si>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</si>
  <si>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</si>
  <si>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</si>
  <si>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</si>
  <si>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</si>
  <si>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</si>
  <si>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</si>
  <si>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</si>
  <si>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</si>
  <si>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</si>
  <si>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</si>
  <si>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</si>
  <si>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</si>
  <si>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</si>
  <si>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</si>
  <si>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</si>
  <si>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</si>
  <si>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</si>
  <si>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</si>
  <si>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</si>
  <si>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</si>
  <si>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</si>
  <si>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</si>
  <si>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</si>
  <si>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</si>
  <si>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</si>
  <si>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</si>
  <si>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</si>
  <si>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</si>
  <si>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</si>
  <si>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</si>
  <si>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</si>
  <si>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</si>
  <si>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</si>
  <si>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</si>
  <si>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</si>
  <si>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</si>
  <si>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</si>
  <si>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</si>
  <si>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</si>
  <si>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</si>
  <si>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</si>
  <si>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</si>
  <si>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</si>
  <si>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</si>
  <si>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</si>
  <si>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</si>
  <si>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</si>
  <si>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</si>
  <si>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</si>
  <si>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</si>
  <si>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</si>
  <si>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</si>
  <si>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</si>
  <si>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</si>
  <si>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</si>
  <si>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</si>
  <si>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</si>
  <si>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</si>
  <si>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</si>
  <si>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</si>
  <si>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</si>
  <si>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</si>
  <si>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</si>
  <si>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</si>
  <si>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</si>
  <si>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</si>
  <si>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</si>
  <si>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</si>
  <si>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</si>
  <si>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</si>
  <si>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</si>
  <si>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</si>
  <si>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</si>
  <si>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</si>
  <si>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</si>
  <si>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</si>
  <si>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</si>
  <si>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</si>
  <si>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</si>
  <si>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</si>
  <si>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</si>
  <si>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</si>
  <si>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</si>
  <si>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</si>
  <si>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</si>
  <si>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</si>
  <si>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</si>
  <si>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</si>
  <si>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</si>
  <si>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</si>
  <si>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</si>
  <si>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</si>
  <si>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</si>
  <si>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</si>
  <si>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</si>
  <si>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</si>
  <si>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</si>
  <si>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</si>
  <si>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</si>
  <si>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</si>
  <si>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</si>
  <si>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</si>
  <si>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</si>
  <si>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</si>
  <si>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</si>
  <si>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</si>
  <si>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</si>
  <si>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</si>
  <si>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</si>
  <si>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</si>
  <si>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</si>
  <si>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</si>
  <si>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</si>
  <si>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</si>
  <si>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</si>
  <si>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</si>
  <si>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</si>
  <si>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</si>
  <si>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</si>
  <si>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</si>
  <si>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</si>
  <si>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</si>
  <si>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</si>
  <si>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</si>
  <si>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</si>
  <si>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</si>
  <si>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</si>
  <si>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</si>
  <si>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</si>
  <si>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</si>
  <si>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</si>
  <si>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</si>
  <si>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</si>
  <si>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</si>
  <si>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</si>
  <si>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</si>
  <si>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</si>
  <si>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</si>
  <si>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</si>
  <si>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</si>
  <si>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</si>
  <si>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</si>
  <si>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</si>
  <si>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</si>
  <si>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</si>
  <si>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</si>
  <si>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</si>
  <si>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</si>
  <si>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</si>
  <si>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</si>
  <si>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</si>
  <si>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</si>
  <si>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</si>
  <si>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</si>
  <si>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</si>
  <si>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</si>
  <si>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</si>
  <si>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</si>
  <si>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</si>
  <si>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</si>
  <si>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</si>
  <si>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</si>
  <si>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</si>
  <si>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</si>
  <si>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</si>
  <si>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</si>
  <si>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</si>
  <si>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</si>
  <si>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</si>
  <si>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</si>
  <si>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</si>
  <si>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</si>
  <si>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</si>
  <si>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</si>
  <si>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</si>
  <si>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</si>
  <si>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</si>
  <si>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</si>
  <si>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</si>
  <si>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</si>
  <si>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</si>
  <si>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</si>
  <si>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</si>
  <si>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</si>
  <si>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</si>
  <si>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</si>
  <si>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</si>
  <si>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</si>
  <si>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</si>
  <si>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</si>
  <si>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</si>
  <si>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</si>
  <si>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</si>
  <si>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</si>
  <si>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</si>
  <si>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</si>
  <si>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</si>
  <si>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</si>
  <si>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</si>
  <si>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</si>
  <si>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</si>
  <si>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</si>
  <si>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</si>
  <si>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</si>
  <si>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</si>
  <si>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</si>
  <si>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</si>
  <si>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</si>
  <si>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</si>
  <si>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</si>
  <si>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</si>
  <si>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</si>
  <si>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</si>
  <si>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</si>
  <si>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</si>
  <si>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</si>
  <si>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</si>
  <si>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</si>
  <si>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</si>
  <si>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</si>
  <si>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</si>
  <si>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</si>
  <si>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</si>
  <si>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</si>
  <si>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</si>
  <si>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</si>
  <si>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</si>
  <si>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</si>
  <si>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</si>
  <si>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</si>
  <si>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</si>
  <si>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</si>
  <si>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</si>
  <si>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</si>
  <si>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</si>
  <si>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</si>
  <si>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</si>
  <si>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</si>
  <si>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</si>
  <si>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</si>
  <si>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</si>
  <si>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</si>
  <si>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</si>
  <si>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</si>
  <si>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</si>
  <si>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</si>
  <si>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</si>
  <si>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</si>
  <si>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</si>
  <si>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</si>
  <si>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</si>
  <si>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</si>
  <si>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</si>
  <si>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</si>
  <si>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</si>
  <si>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</si>
  <si>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</si>
  <si>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</si>
  <si>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</si>
  <si>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</si>
  <si>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</si>
  <si>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</si>
  <si>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</si>
  <si>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</si>
  <si>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</si>
  <si>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</si>
  <si>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</si>
  <si>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</si>
  <si>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</si>
  <si>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</si>
  <si>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</si>
  <si>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</si>
  <si>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</si>
  <si>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</si>
  <si>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</si>
  <si>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</si>
  <si>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</si>
  <si>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</si>
  <si>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</si>
  <si>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</si>
  <si>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</si>
  <si>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</si>
  <si>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</si>
  <si>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</si>
  <si>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</si>
  <si>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</si>
  <si>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</si>
  <si>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</si>
  <si>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</si>
  <si>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</si>
  <si>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</si>
  <si>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</si>
  <si>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</si>
  <si>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</si>
  <si>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</si>
  <si>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</si>
  <si>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</si>
  <si>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</si>
  <si>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</si>
  <si>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</si>
  <si>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</si>
  <si>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</si>
  <si>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</si>
  <si>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</si>
  <si>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</si>
  <si>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</si>
  <si>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</si>
  <si>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</si>
  <si>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</si>
  <si>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</si>
  <si>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</si>
  <si>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</si>
  <si>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</si>
  <si>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</si>
  <si>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</si>
  <si>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</si>
  <si>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</si>
  <si>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</si>
  <si>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</si>
  <si>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</si>
  <si>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</si>
  <si>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</si>
  <si>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</si>
  <si>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</si>
  <si>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</si>
  <si>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</si>
  <si>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</si>
  <si>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</si>
  <si>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</si>
  <si>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</si>
  <si>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</si>
  <si>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</si>
  <si>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</si>
  <si>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</si>
  <si>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</si>
  <si>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</si>
  <si>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</si>
  <si>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</si>
  <si>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</si>
  <si>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</si>
  <si>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</si>
  <si>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</si>
  <si>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</si>
  <si>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</si>
  <si>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</si>
  <si>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</si>
  <si>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</si>
  <si>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</si>
  <si>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</si>
  <si>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</si>
  <si>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</si>
  <si>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</si>
  <si>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</si>
  <si>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</si>
  <si>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</si>
  <si>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</si>
  <si>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</si>
  <si>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</si>
  <si>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</si>
  <si>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</si>
  <si>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</si>
  <si>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</si>
  <si>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</si>
  <si>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</si>
  <si>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</si>
  <si>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</si>
  <si>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</si>
  <si>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</si>
  <si>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</si>
  <si>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</si>
  <si>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</si>
  <si>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</si>
  <si>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</si>
  <si>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</si>
  <si>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</si>
  <si>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</si>
  <si>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</si>
  <si>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</si>
  <si>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</si>
  <si>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</si>
  <si>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</si>
  <si>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</si>
  <si>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</si>
  <si>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</si>
  <si>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</si>
  <si>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</si>
  <si>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</si>
  <si>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</si>
  <si>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</si>
  <si>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</si>
  <si>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</si>
  <si>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</si>
  <si>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</si>
  <si>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</si>
  <si>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</si>
  <si>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</si>
  <si>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</si>
  <si>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</si>
  <si>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</si>
  <si>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</si>
  <si>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</si>
  <si>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</si>
  <si>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</si>
  <si>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</si>
  <si>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</si>
  <si>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</si>
  <si>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</si>
  <si>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</si>
  <si>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</si>
  <si>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</si>
  <si>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</si>
  <si>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</si>
  <si>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</si>
  <si>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</si>
  <si>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</si>
  <si>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</si>
  <si>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</si>
  <si>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</si>
  <si>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</si>
  <si>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</si>
  <si>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</si>
  <si>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</si>
  <si>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</si>
  <si>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</si>
  <si>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</si>
  <si>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</si>
  <si>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</si>
  <si>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</si>
  <si>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</si>
  <si>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</si>
  <si>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</si>
  <si>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</si>
  <si>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</si>
  <si>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</si>
  <si>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</si>
  <si>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</si>
  <si>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</si>
  <si>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</si>
  <si>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</si>
  <si>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</si>
  <si>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</si>
  <si>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</si>
  <si>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</si>
  <si>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</si>
  <si>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</si>
  <si>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</si>
  <si>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</si>
  <si>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</si>
  <si>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</si>
  <si>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</si>
  <si>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</si>
  <si>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</si>
  <si>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</si>
  <si>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</si>
  <si>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</si>
  <si>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</si>
  <si>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</si>
  <si>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</si>
  <si>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</si>
  <si>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</si>
  <si>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</si>
  <si>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</si>
  <si>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</si>
  <si>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</si>
  <si>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</si>
  <si>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</si>
  <si>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</si>
  <si>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</si>
  <si>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</si>
  <si>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</si>
  <si>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</si>
  <si>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</si>
  <si>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</si>
  <si>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</si>
  <si>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</si>
  <si>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</si>
  <si>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</si>
  <si>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</si>
  <si>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</si>
  <si>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</si>
  <si>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</si>
  <si>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</si>
  <si>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</si>
  <si>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</si>
  <si>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</si>
  <si>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</si>
  <si>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</si>
  <si>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</si>
  <si>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</si>
  <si>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</si>
  <si>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</si>
  <si>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</si>
  <si>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</si>
  <si>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</si>
  <si>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</si>
  <si>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</si>
  <si>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</si>
  <si>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</si>
  <si>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</si>
  <si>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</si>
  <si>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</si>
  <si>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</si>
  <si>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</si>
  <si>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</si>
  <si>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</si>
  <si>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</si>
  <si>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</si>
  <si>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</si>
  <si>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</si>
  <si>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</si>
  <si>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</si>
  <si>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</si>
  <si>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</si>
  <si>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</si>
  <si>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</si>
  <si>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</si>
  <si>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</si>
  <si>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</si>
  <si>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</si>
  <si>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</si>
  <si>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</si>
  <si>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</si>
  <si>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</si>
  <si>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</si>
  <si>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</si>
  <si>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</si>
  <si>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</si>
  <si>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</si>
  <si>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</si>
  <si>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</si>
  <si>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</si>
  <si>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</si>
  <si>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</si>
  <si>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</si>
  <si>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</si>
  <si>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</si>
  <si>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</si>
  <si>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</si>
  <si>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</si>
  <si>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</si>
  <si>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</si>
  <si>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</si>
  <si>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</si>
  <si>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</si>
  <si>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</si>
  <si>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</si>
  <si>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</si>
  <si>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</si>
  <si>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</si>
  <si>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</si>
  <si>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</si>
  <si>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</si>
  <si>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</si>
  <si>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</si>
  <si>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</si>
  <si>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</si>
  <si>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</si>
  <si>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</si>
  <si>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</si>
  <si>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</si>
  <si>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</si>
  <si>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</si>
  <si>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</si>
  <si>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</si>
  <si>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</si>
  <si>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</si>
  <si>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</si>
  <si>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</si>
  <si>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</si>
  <si>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</si>
  <si>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</si>
  <si>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</si>
  <si>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</si>
  <si>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</si>
  <si>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</si>
  <si>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</si>
  <si>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</si>
  <si>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</si>
  <si>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</si>
  <si>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</si>
  <si>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</si>
  <si>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</si>
  <si>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</si>
  <si>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</si>
  <si>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</si>
  <si>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</si>
  <si>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</si>
  <si>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</si>
  <si>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</si>
  <si>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</si>
  <si>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</si>
  <si>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</si>
  <si>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</si>
  <si>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</si>
  <si>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</si>
  <si>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</si>
  <si>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</si>
  <si>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</si>
  <si>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</si>
  <si>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</si>
  <si>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</si>
  <si>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</si>
  <si>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</si>
  <si>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</si>
  <si>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</si>
  <si>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</si>
  <si>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</si>
  <si>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</si>
  <si>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</si>
  <si>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</si>
  <si>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</si>
  <si>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</si>
  <si>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</si>
  <si>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</si>
  <si>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</si>
  <si>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</si>
  <si>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</si>
  <si>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</si>
  <si>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</si>
  <si>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</si>
  <si>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</si>
  <si>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</si>
  <si>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</si>
  <si>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</si>
  <si>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</si>
  <si>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</si>
  <si>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</si>
  <si>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</si>
  <si>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</si>
  <si>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</si>
  <si>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</si>
  <si>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</si>
  <si>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</si>
  <si>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</si>
  <si>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</si>
  <si>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</si>
  <si>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</si>
  <si>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</si>
  <si>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</si>
  <si>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</si>
  <si>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</si>
  <si>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</si>
  <si>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</si>
  <si>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</si>
  <si>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</si>
  <si>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</si>
  <si>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</si>
  <si>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</si>
  <si>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</si>
  <si>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</si>
  <si>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</si>
  <si>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</si>
  <si>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</si>
  <si>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</si>
  <si>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</si>
  <si>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</si>
  <si>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</si>
  <si>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</si>
  <si>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</si>
  <si>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</si>
  <si>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</si>
  <si>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</si>
  <si>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</si>
  <si>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</si>
  <si>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</si>
  <si>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</si>
  <si>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</si>
  <si>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</si>
  <si>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</si>
  <si>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</si>
  <si>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</si>
  <si>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</si>
  <si>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</si>
  <si>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</si>
  <si>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</si>
  <si>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</si>
  <si>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</si>
  <si>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</si>
  <si>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</si>
  <si>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</si>
  <si>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</si>
  <si>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</si>
  <si>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</si>
  <si>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</si>
  <si>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</si>
  <si>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</si>
  <si>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</si>
  <si>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</si>
  <si>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</si>
  <si>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</si>
  <si>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</si>
  <si>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</si>
  <si>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</si>
  <si>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</si>
  <si>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</si>
  <si>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</si>
  <si>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</si>
  <si>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</si>
  <si>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</si>
  <si>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</si>
  <si>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</si>
  <si>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</si>
  <si>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</si>
  <si>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</si>
  <si>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</si>
  <si>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</si>
  <si>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</si>
  <si>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</si>
  <si>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</si>
  <si>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</si>
  <si>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</si>
  <si>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</si>
  <si>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</si>
  <si>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</si>
  <si>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</si>
  <si>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</si>
  <si>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</si>
  <si>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</si>
  <si>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</si>
  <si>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</si>
  <si>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</si>
  <si>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</si>
  <si>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</si>
  <si>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</si>
  <si>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</si>
  <si>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</si>
  <si>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</si>
  <si>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</si>
  <si>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</si>
  <si>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</si>
  <si>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</si>
  <si>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</si>
  <si>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</si>
  <si>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</si>
  <si>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</si>
  <si>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</si>
  <si>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</si>
  <si>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</si>
  <si>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</si>
  <si>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</si>
  <si>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</si>
  <si>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</si>
  <si>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</si>
  <si>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</si>
  <si>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</si>
  <si>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</si>
  <si>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</si>
  <si>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</si>
  <si>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</si>
  <si>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</si>
  <si>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</si>
  <si>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</si>
  <si>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</si>
  <si>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</si>
  <si>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</si>
  <si>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</si>
  <si>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</si>
  <si>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</si>
  <si>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</si>
  <si>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</si>
  <si>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</si>
  <si>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</si>
  <si>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</si>
  <si>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</si>
  <si>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</si>
  <si>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</si>
  <si>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</si>
  <si>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</si>
  <si>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</si>
  <si>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</si>
  <si>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</si>
  <si>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</si>
  <si>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</si>
  <si>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</si>
  <si>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</si>
  <si>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</si>
  <si>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</si>
  <si>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</si>
  <si>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</si>
  <si>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</si>
  <si>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</si>
  <si>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</si>
  <si>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</si>
  <si>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</si>
  <si>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</si>
  <si>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</si>
  <si>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</si>
  <si>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</si>
  <si>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</si>
  <si>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</si>
  <si>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</si>
  <si>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</si>
  <si>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</si>
  <si>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</si>
  <si>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</si>
  <si>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</si>
  <si>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</si>
  <si>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</si>
  <si>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</si>
  <si>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</si>
  <si>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</si>
  <si>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</si>
  <si>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</si>
  <si>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</si>
  <si>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</si>
  <si>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</si>
  <si>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</si>
  <si>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</si>
  <si>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</si>
  <si>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</si>
  <si>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</si>
  <si>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</si>
  <si>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</si>
  <si>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</si>
  <si>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</si>
  <si>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</si>
  <si>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</si>
  <si>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</si>
  <si>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</si>
  <si>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</si>
  <si>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</si>
  <si>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</si>
  <si>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</si>
  <si>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</si>
  <si>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</si>
  <si>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</si>
  <si>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</si>
  <si>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</si>
  <si>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</si>
  <si>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</si>
  <si>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</si>
  <si>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</si>
  <si>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</si>
  <si>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</si>
  <si>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</si>
  <si>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</si>
  <si>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</si>
  <si>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</si>
  <si>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</si>
  <si>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</si>
  <si>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</si>
  <si>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</si>
  <si>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</si>
  <si>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</si>
  <si>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</si>
  <si>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</si>
  <si>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</si>
  <si>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</si>
  <si>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</si>
  <si>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</si>
  <si>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</si>
  <si>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</si>
  <si>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</si>
  <si>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</si>
  <si>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</si>
  <si>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</si>
  <si>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</si>
  <si>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</si>
  <si>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</si>
  <si>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</si>
  <si>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</si>
  <si>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</si>
  <si>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</si>
  <si>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</si>
  <si>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</si>
  <si>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</si>
  <si>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</si>
  <si>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</si>
  <si>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</si>
  <si>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</si>
  <si>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</si>
  <si>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</si>
  <si>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</si>
  <si>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</si>
  <si>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</si>
  <si>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</si>
  <si>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</si>
  <si>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</si>
  <si>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</si>
  <si>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</si>
  <si>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</si>
  <si>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</si>
  <si>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</si>
  <si>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</si>
  <si>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</si>
  <si>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</si>
  <si>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</si>
  <si>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</si>
  <si>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</si>
  <si>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</si>
  <si>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</si>
  <si>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</si>
  <si>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</si>
  <si>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</si>
  <si>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</si>
  <si>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</si>
  <si>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</si>
  <si>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</si>
  <si>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</si>
  <si>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</si>
  <si>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</si>
  <si>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</si>
  <si>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</si>
  <si>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</si>
  <si>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</si>
  <si>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</si>
  <si>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</si>
  <si>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</si>
  <si>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</si>
  <si>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</si>
  <si>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</si>
  <si>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</si>
  <si>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</si>
  <si>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</si>
  <si>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</si>
  <si>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</si>
  <si>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</si>
  <si>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</si>
  <si>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</si>
  <si>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</si>
  <si>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</si>
  <si>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</si>
  <si>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</si>
  <si>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</si>
  <si>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</si>
  <si>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</si>
  <si>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</si>
  <si>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</si>
  <si>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</si>
  <si>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</si>
  <si>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</si>
  <si>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</si>
  <si>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</si>
  <si>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</si>
  <si>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</si>
  <si>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</si>
  <si>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</si>
  <si>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</si>
  <si>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</si>
  <si>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</si>
  <si>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</si>
  <si>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</si>
  <si>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</si>
  <si>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</si>
  <si>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</si>
  <si>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</si>
  <si>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</si>
  <si>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</si>
  <si>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</si>
  <si>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</si>
  <si>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</si>
  <si>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</si>
  <si>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</si>
  <si>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</si>
  <si>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</si>
  <si>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</si>
  <si>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</si>
  <si>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</si>
  <si>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</si>
  <si>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</si>
  <si>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</si>
  <si>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</si>
  <si>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</si>
  <si>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</si>
  <si>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</si>
  <si>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</si>
  <si>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</si>
  <si>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</si>
  <si>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</si>
  <si>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</si>
  <si>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</si>
  <si>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</si>
  <si>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</si>
  <si>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</si>
  <si>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</si>
  <si>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</si>
  <si>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</si>
  <si>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</si>
  <si>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</si>
  <si>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</si>
  <si>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</si>
  <si>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</si>
  <si>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</si>
  <si>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</si>
  <si>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</si>
  <si>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</si>
  <si>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</si>
  <si>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</si>
  <si>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</si>
  <si>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</si>
  <si>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</si>
  <si>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</si>
  <si>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</si>
  <si>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</si>
  <si>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</si>
  <si>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</si>
  <si>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</si>
  <si>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</si>
  <si>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</si>
  <si>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</si>
  <si>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</si>
  <si>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</si>
  <si>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</si>
  <si>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</si>
  <si>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</si>
  <si>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</si>
  <si>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</si>
  <si>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</si>
  <si>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</si>
  <si>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</si>
  <si>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</si>
  <si>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</si>
  <si>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</si>
  <si>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</si>
  <si>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</si>
  <si>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</si>
  <si>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</si>
  <si>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</si>
  <si>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</si>
  <si>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</si>
  <si>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</si>
  <si>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</si>
  <si>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</si>
  <si>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</si>
  <si>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</si>
  <si>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</si>
  <si>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</si>
  <si>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</si>
  <si>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</si>
  <si>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</si>
  <si>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</si>
  <si>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</si>
  <si>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</si>
  <si>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</si>
  <si>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</si>
  <si>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</si>
  <si>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</si>
  <si>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</si>
  <si>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</si>
  <si>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</si>
  <si>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</si>
  <si>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</si>
  <si>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</si>
  <si>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</si>
  <si>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</si>
  <si>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</si>
  <si>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</si>
  <si>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</si>
  <si>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</si>
  <si>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</si>
  <si>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</si>
  <si>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</si>
  <si>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</si>
  <si>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</si>
  <si>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</si>
  <si>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</si>
  <si>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</si>
  <si>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</si>
  <si>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</si>
  <si>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</si>
  <si>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</si>
  <si>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</si>
  <si>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</si>
  <si>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</si>
  <si>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</si>
  <si>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</si>
  <si>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</si>
  <si>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</si>
  <si>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</si>
  <si>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</si>
  <si>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</si>
  <si>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</si>
  <si>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</si>
  <si>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</si>
  <si>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</si>
  <si>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</si>
  <si>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</si>
  <si>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</si>
  <si>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</si>
  <si>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</si>
  <si>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</si>
  <si>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</si>
  <si>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</si>
  <si>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</si>
  <si>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</si>
  <si>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</si>
  <si>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</si>
  <si>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</si>
  <si>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</si>
  <si>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</si>
  <si>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</si>
  <si>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</si>
  <si>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</si>
  <si>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</si>
  <si>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</si>
  <si>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</si>
  <si>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</si>
  <si>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</si>
  <si>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</si>
  <si>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</si>
  <si>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</si>
  <si>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</si>
  <si>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</si>
  <si>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</si>
  <si>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</si>
  <si>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</si>
  <si>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</si>
  <si>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</si>
  <si>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</si>
  <si>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</si>
  <si>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</si>
  <si>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</si>
  <si>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</si>
  <si>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</si>
  <si>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</si>
  <si>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</si>
  <si>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</si>
  <si>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</si>
  <si>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</si>
  <si>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</si>
  <si>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</si>
  <si>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</si>
  <si>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</si>
  <si>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</si>
  <si>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</si>
  <si>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</si>
  <si>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</si>
  <si>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</si>
  <si>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</si>
  <si>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</si>
  <si>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</si>
  <si>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</si>
  <si>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</si>
  <si>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</si>
  <si>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</si>
  <si>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</si>
  <si>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</si>
  <si>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</si>
  <si>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</si>
  <si>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</si>
  <si>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</si>
  <si>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</si>
  <si>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</si>
  <si>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</si>
  <si>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</si>
  <si>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</si>
  <si>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</si>
  <si>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</si>
  <si>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</si>
  <si>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</si>
  <si>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</si>
  <si>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</si>
  <si>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</si>
  <si>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</si>
  <si>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</si>
  <si>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</si>
  <si>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</si>
  <si>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</si>
  <si>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</si>
  <si>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</si>
  <si>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</si>
  <si>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</si>
  <si>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</si>
  <si>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</si>
  <si>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</si>
  <si>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</si>
  <si>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</si>
  <si>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</si>
  <si>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</si>
  <si>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</si>
  <si>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</si>
  <si>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</si>
  <si>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</si>
  <si>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</si>
  <si>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</si>
  <si>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</si>
  <si>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</si>
  <si>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</si>
  <si>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</si>
  <si>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</si>
  <si>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</si>
  <si>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</si>
  <si>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</si>
  <si>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</si>
  <si>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</si>
  <si>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</si>
  <si>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</si>
  <si>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</si>
  <si>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</si>
  <si>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</si>
  <si>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</si>
  <si>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</si>
  <si>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</si>
  <si>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</si>
  <si>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</si>
  <si>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</si>
  <si>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</si>
  <si>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</si>
  <si>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</si>
  <si>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</si>
  <si>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</si>
  <si>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</si>
  <si>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</si>
  <si>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</si>
  <si>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</si>
  <si>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</si>
  <si>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</si>
  <si>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</si>
  <si>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</si>
  <si>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</si>
  <si>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</si>
  <si>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</si>
  <si>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</si>
  <si>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</si>
  <si>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</si>
  <si>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</si>
  <si>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</si>
  <si>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</si>
  <si>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</si>
  <si>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</si>
  <si>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</si>
  <si>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</si>
  <si>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</si>
  <si>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</si>
  <si>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</si>
  <si>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</si>
  <si>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</si>
  <si>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</si>
  <si>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</si>
  <si>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</si>
  <si>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</si>
  <si>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</si>
  <si>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</si>
  <si>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</si>
  <si>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</si>
  <si>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</si>
  <si>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</si>
  <si>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</si>
  <si>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</si>
  <si>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</si>
  <si>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</si>
  <si>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</si>
  <si>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</si>
  <si>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</si>
  <si>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</si>
  <si>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</si>
  <si>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</si>
  <si>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</si>
  <si>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</si>
  <si>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</si>
  <si>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</si>
  <si>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</si>
  <si>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</si>
  <si>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</si>
  <si>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</si>
  <si>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</si>
  <si>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</si>
  <si>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</si>
  <si>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</si>
  <si>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</si>
  <si>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</si>
  <si>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</si>
  <si>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</si>
  <si>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</si>
  <si>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</si>
  <si>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</si>
  <si>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</si>
  <si>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</si>
  <si>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</si>
  <si>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</si>
  <si>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</si>
  <si>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</si>
  <si>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</si>
  <si>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</si>
  <si>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</si>
  <si>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</si>
  <si>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</si>
  <si>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</si>
  <si>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</si>
  <si>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</si>
  <si>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</si>
  <si>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</si>
  <si>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</si>
  <si>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</si>
  <si>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</si>
  <si>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</si>
  <si>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</si>
  <si>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</si>
  <si>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</si>
  <si>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</si>
  <si>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</si>
  <si>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</si>
  <si>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</si>
  <si>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</si>
  <si>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</si>
  <si>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</si>
  <si>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</si>
  <si>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</si>
  <si>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</si>
  <si>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</si>
  <si>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</si>
  <si>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</si>
  <si>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</si>
  <si>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</si>
  <si>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</si>
  <si>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</si>
  <si>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</si>
  <si>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</si>
  <si>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</si>
  <si>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</si>
  <si>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</si>
  <si>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</si>
  <si>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</si>
  <si>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</si>
  <si>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</si>
  <si>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</si>
  <si>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</si>
  <si>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</si>
  <si>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</si>
  <si>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</si>
  <si>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</si>
  <si>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</si>
  <si>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</si>
  <si>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</si>
  <si>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</si>
  <si>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</si>
  <si>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</si>
  <si>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</si>
  <si>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</si>
  <si>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</si>
  <si>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</si>
  <si>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</si>
  <si>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</si>
  <si>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</si>
  <si>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</si>
  <si>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</si>
  <si>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</si>
  <si>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</si>
  <si>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</si>
  <si>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</si>
  <si>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</si>
  <si>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</si>
  <si>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</si>
  <si>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</si>
  <si>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</si>
  <si>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</si>
  <si>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</si>
  <si>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</si>
  <si>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</si>
  <si>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</si>
  <si>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</si>
  <si>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</si>
  <si>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</si>
  <si>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</si>
  <si>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</si>
  <si>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</si>
  <si>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</si>
  <si>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</si>
  <si>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</si>
  <si>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</si>
  <si>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</si>
  <si>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</si>
  <si>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</si>
  <si>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</si>
  <si>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</si>
  <si>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</si>
  <si>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</si>
  <si>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</si>
  <si>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</si>
  <si>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</si>
  <si>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</si>
  <si>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</si>
  <si>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</si>
  <si>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</si>
  <si>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</si>
  <si>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</si>
  <si>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</si>
  <si>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</si>
  <si>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</si>
  <si>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</si>
  <si>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</si>
  <si>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</si>
  <si>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</si>
  <si>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</si>
  <si>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</si>
  <si>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</si>
  <si>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</si>
  <si>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</si>
  <si>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</si>
  <si>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</si>
  <si>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</si>
  <si>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</si>
  <si>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</si>
  <si>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</si>
  <si>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</si>
  <si>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</si>
  <si>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</si>
  <si>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</si>
  <si>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</si>
  <si>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</si>
  <si>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</si>
  <si>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</si>
  <si>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</si>
  <si>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</si>
  <si>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</si>
  <si>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</si>
  <si>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</si>
  <si>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</si>
  <si>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</si>
  <si>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</si>
  <si>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</si>
  <si>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</si>
  <si>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</si>
  <si>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</si>
  <si>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</si>
  <si>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</si>
  <si>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</si>
  <si>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</si>
  <si>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</si>
  <si>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</si>
  <si>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</si>
  <si>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</si>
  <si>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</si>
  <si>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</si>
  <si>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</si>
  <si>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</si>
  <si>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</si>
  <si>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</si>
  <si>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</si>
  <si>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</si>
  <si>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</si>
  <si>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</si>
  <si>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</si>
  <si>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</si>
  <si>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</si>
  <si>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</si>
  <si>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</si>
  <si>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</si>
  <si>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</si>
  <si>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</si>
  <si>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</si>
  <si>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</si>
  <si>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</si>
  <si>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</si>
  <si>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</si>
  <si>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</si>
  <si>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</si>
  <si>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</si>
  <si>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</si>
  <si>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</si>
  <si>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</si>
  <si>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</si>
  <si>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</si>
  <si>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</si>
  <si>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</si>
  <si>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</si>
  <si>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</si>
  <si>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</si>
  <si>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</si>
  <si>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</si>
  <si>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</si>
  <si>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</si>
  <si>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</si>
  <si>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</si>
  <si>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</si>
  <si>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</si>
  <si>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</si>
  <si>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</si>
  <si>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</si>
  <si>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</si>
  <si>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</si>
  <si>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</si>
  <si>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</si>
  <si>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</si>
  <si>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</si>
  <si>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</si>
  <si>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</si>
  <si>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</si>
  <si>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</si>
  <si>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</si>
  <si>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</si>
  <si>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</si>
  <si>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</si>
  <si>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</si>
  <si>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</si>
  <si>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</si>
  <si>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</si>
  <si>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</si>
  <si>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</si>
  <si>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</si>
  <si>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</si>
  <si>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</si>
  <si>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</si>
  <si>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</si>
  <si>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</si>
  <si>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</si>
  <si>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</si>
  <si>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</si>
  <si>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</si>
  <si>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</si>
  <si>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</si>
  <si>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</si>
  <si>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</si>
  <si>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</si>
  <si>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</si>
  <si>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</si>
  <si>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</si>
  <si>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</si>
  <si>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</si>
  <si>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</si>
  <si>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</si>
  <si>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</si>
  <si>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</si>
  <si>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</si>
  <si>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</si>
  <si>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</si>
  <si>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</si>
  <si>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</si>
  <si>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</si>
  <si>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</si>
  <si>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</si>
  <si>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</si>
  <si>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</si>
  <si>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</si>
  <si>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</si>
  <si>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</si>
  <si>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</si>
  <si>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</si>
  <si>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</si>
  <si>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</si>
  <si>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</si>
  <si>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</si>
  <si>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</si>
  <si>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</si>
  <si>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</si>
  <si>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</si>
  <si>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</si>
  <si>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</si>
  <si>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</si>
  <si>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</si>
  <si>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</si>
  <si>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</si>
  <si>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</si>
  <si>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</si>
  <si>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</si>
  <si>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</si>
  <si>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</si>
  <si>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</si>
  <si>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</si>
  <si>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</si>
  <si>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</si>
  <si>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</si>
  <si>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</si>
  <si>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</si>
  <si>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</si>
  <si>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</si>
  <si>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</si>
  <si>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</si>
  <si>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</si>
  <si>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</si>
  <si>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</si>
  <si>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</si>
  <si>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</si>
  <si>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</si>
  <si>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</si>
  <si>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</si>
  <si>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</si>
  <si>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</si>
  <si>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</si>
  <si>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</si>
  <si>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</si>
  <si>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</si>
  <si>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</si>
  <si>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</si>
  <si>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</si>
  <si>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</si>
  <si>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</si>
  <si>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</si>
  <si>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</si>
  <si>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</si>
  <si>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</si>
  <si>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</si>
  <si>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</si>
  <si>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</si>
  <si>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</si>
  <si>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</si>
  <si>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</si>
  <si>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</si>
  <si>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</si>
  <si>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</si>
  <si>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</si>
  <si>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</si>
  <si>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</si>
  <si>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</si>
  <si>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</si>
  <si>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</si>
  <si>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</si>
  <si>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</si>
  <si>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</si>
  <si>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</si>
  <si>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</si>
  <si>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</si>
  <si>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</si>
  <si>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</si>
  <si>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</si>
  <si>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</si>
  <si>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</si>
  <si>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</si>
  <si>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</si>
  <si>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</si>
  <si>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</si>
  <si>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</si>
  <si>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</si>
  <si>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</si>
  <si>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</si>
  <si>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</si>
  <si>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</si>
  <si>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</si>
  <si>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</si>
  <si>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</si>
  <si>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</si>
  <si>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</si>
  <si>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</si>
  <si>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</si>
  <si>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</si>
  <si>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</si>
  <si>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</si>
  <si>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</si>
  <si>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</si>
  <si>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</si>
  <si>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</si>
  <si>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</si>
  <si>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</si>
  <si>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</si>
  <si>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</si>
  <si>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</si>
  <si>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</si>
  <si>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</si>
  <si>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</si>
  <si>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</si>
  <si>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</si>
  <si>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</si>
  <si>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</si>
  <si>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</si>
  <si>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</si>
  <si>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</si>
  <si>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</si>
  <si>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</si>
  <si>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</si>
  <si>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</si>
  <si>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</si>
  <si>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</si>
  <si>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</si>
  <si>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</si>
  <si>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</si>
  <si>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</si>
  <si>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</si>
  <si>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</si>
  <si>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</si>
  <si>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</si>
  <si>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</si>
  <si>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</si>
  <si>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</si>
  <si>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</si>
  <si>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</si>
  <si>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</si>
  <si>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</si>
  <si>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</si>
  <si>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</si>
  <si>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</si>
  <si>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</si>
  <si>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</si>
  <si>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</si>
  <si>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</si>
  <si>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</si>
  <si>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</si>
  <si>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</si>
  <si>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</si>
  <si>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</si>
  <si>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</si>
  <si>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</si>
  <si>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</si>
  <si>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</si>
  <si>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</si>
  <si>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</si>
  <si>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</si>
  <si>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</si>
  <si>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</si>
  <si>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</si>
  <si>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</si>
  <si>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</si>
  <si>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</si>
  <si>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</si>
  <si>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</si>
  <si>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</si>
  <si>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</si>
  <si>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</si>
  <si>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</si>
  <si>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</si>
  <si>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</si>
  <si>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</si>
  <si>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</si>
  <si>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</si>
  <si>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</si>
  <si>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</si>
  <si>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</si>
  <si>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</si>
  <si>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</si>
  <si>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</si>
  <si>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</si>
  <si>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</si>
  <si>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</si>
  <si>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</si>
  <si>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</si>
  <si>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</si>
  <si>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</si>
  <si>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</si>
  <si>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</si>
  <si>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</si>
  <si>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</si>
  <si>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</si>
  <si>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</si>
  <si>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</si>
  <si>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</si>
  <si>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</si>
  <si>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</si>
  <si>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</si>
  <si>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</si>
  <si>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</si>
  <si>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</si>
  <si>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</si>
  <si>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</si>
  <si>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</si>
  <si>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</si>
  <si>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</si>
  <si>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</si>
  <si>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</si>
  <si>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</si>
  <si>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</si>
  <si>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</si>
  <si>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</si>
  <si>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</si>
  <si>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</si>
  <si>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</si>
  <si>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</si>
  <si>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</si>
  <si>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</si>
  <si>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</si>
  <si>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</si>
  <si>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</si>
  <si>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</si>
  <si>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</si>
  <si>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</si>
  <si>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</si>
  <si>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</si>
  <si>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</si>
  <si>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</si>
  <si>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</si>
  <si>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</si>
  <si>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</si>
  <si>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</si>
  <si>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</si>
  <si>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</si>
  <si>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</si>
  <si>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</si>
  <si>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</si>
  <si>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</si>
  <si>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</si>
  <si>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</si>
  <si>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</si>
  <si>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</si>
  <si>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</si>
  <si>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</si>
  <si>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</si>
  <si>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</si>
  <si>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</si>
  <si>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</si>
  <si>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</si>
  <si>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</si>
  <si>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</si>
  <si>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</si>
  <si>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</si>
  <si>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</si>
  <si>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</si>
  <si>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</si>
  <si>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</si>
  <si>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</si>
  <si>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</si>
  <si>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</si>
  <si>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</si>
  <si>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</si>
  <si>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</si>
  <si>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</si>
  <si>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</si>
  <si>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</si>
  <si>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</si>
  <si>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</si>
  <si>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</si>
  <si>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</si>
  <si>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</si>
  <si>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</si>
  <si>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</si>
  <si>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</si>
  <si>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</si>
  <si>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</si>
  <si>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</si>
  <si>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</si>
  <si>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</si>
  <si>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</si>
  <si>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</si>
  <si>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</si>
  <si>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</si>
  <si>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</si>
  <si>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</si>
  <si>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</si>
  <si>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</si>
  <si>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</si>
  <si>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</si>
  <si>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</si>
  <si>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</si>
  <si>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</si>
  <si>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</si>
  <si>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</si>
  <si>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</si>
  <si>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</si>
  <si>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</si>
  <si>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</si>
  <si>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</si>
  <si>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</si>
  <si>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</si>
  <si>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</si>
  <si>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</si>
  <si>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</si>
  <si>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</si>
  <si>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</si>
  <si>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</si>
  <si>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</si>
  <si>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</si>
  <si>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</si>
  <si>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</si>
  <si>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</si>
  <si>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</si>
  <si>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</si>
  <si>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</si>
  <si>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</si>
  <si>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</si>
  <si>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</si>
  <si>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</si>
  <si>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</si>
  <si>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</si>
  <si>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</si>
  <si>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</si>
  <si>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</si>
  <si>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</si>
  <si>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</si>
  <si>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</si>
  <si>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</si>
  <si>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</si>
  <si>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</si>
  <si>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</si>
  <si>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</si>
  <si>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</si>
  <si>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</si>
  <si>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</si>
  <si>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</si>
  <si>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</si>
  <si>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</si>
  <si>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</si>
  <si>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</si>
  <si>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</si>
  <si>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</si>
  <si>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</si>
  <si>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</si>
  <si>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</si>
  <si>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</si>
  <si>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</si>
  <si>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</si>
  <si>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</si>
  <si>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</si>
  <si>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</si>
  <si>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</si>
  <si>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</si>
  <si>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</si>
  <si>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</si>
  <si>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</si>
  <si>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</si>
  <si>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</si>
  <si>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</si>
  <si>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</si>
  <si>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</si>
  <si>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</si>
  <si>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</si>
  <si>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</si>
  <si>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</si>
  <si>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</si>
  <si>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</si>
  <si>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</si>
  <si>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</si>
  <si>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</si>
  <si>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</si>
  <si>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</si>
  <si>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</si>
  <si>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</si>
  <si>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</si>
  <si>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</si>
  <si>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</si>
  <si>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</si>
  <si>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</si>
  <si>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</si>
  <si>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</si>
  <si>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</si>
  <si>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</si>
  <si>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</si>
  <si>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</si>
  <si>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</si>
  <si>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</si>
  <si>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</si>
  <si>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</si>
  <si>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</si>
  <si>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</si>
  <si>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</si>
  <si>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</si>
  <si>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</si>
  <si>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</si>
  <si>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</si>
  <si>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</si>
  <si>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</si>
  <si>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</si>
  <si>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</si>
  <si>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</si>
  <si>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</si>
  <si>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</si>
  <si>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</si>
  <si>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</si>
  <si>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</si>
  <si>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</si>
  <si>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</si>
  <si>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</si>
  <si>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</si>
  <si>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</si>
  <si>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</si>
  <si>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</si>
  <si>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</si>
  <si>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</si>
  <si>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</si>
  <si>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</si>
  <si>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</si>
  <si>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</si>
  <si>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</si>
  <si>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</si>
  <si>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</si>
  <si>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</si>
  <si>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</si>
  <si>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</si>
  <si>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</si>
  <si>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</si>
  <si>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</si>
  <si>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</si>
  <si>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</si>
  <si>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</si>
  <si>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</si>
  <si>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</si>
  <si>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</si>
  <si>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</si>
  <si>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</si>
  <si>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</si>
  <si>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</si>
  <si>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</si>
  <si>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</si>
  <si>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</si>
  <si>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</si>
  <si>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</si>
  <si>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</si>
  <si>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</si>
  <si>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</si>
  <si>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</si>
  <si>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</si>
  <si>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</si>
  <si>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</si>
  <si>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</si>
  <si>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</si>
  <si>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</si>
  <si>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</si>
  <si>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</si>
  <si>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</si>
  <si>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</si>
  <si>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</si>
  <si>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</si>
  <si>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</si>
  <si>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</si>
  <si>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</si>
  <si>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</si>
  <si>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</si>
  <si>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</si>
  <si>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</si>
  <si>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</si>
  <si>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</si>
  <si>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</si>
  <si>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</si>
  <si>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</si>
  <si>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</si>
  <si>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</si>
  <si>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</si>
  <si>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</si>
  <si>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</si>
  <si>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</si>
  <si>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</si>
  <si>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</si>
  <si>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</si>
  <si>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</si>
  <si>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</si>
  <si>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</si>
  <si>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</si>
  <si>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</si>
  <si>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</si>
  <si>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</si>
  <si>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</si>
  <si>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</si>
  <si>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</si>
  <si>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</si>
  <si>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</si>
  <si>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</si>
  <si>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</si>
  <si>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</si>
  <si>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</si>
  <si>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</si>
  <si>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</si>
  <si>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</si>
  <si>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</si>
  <si>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</si>
  <si>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</si>
  <si>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</si>
  <si>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</si>
  <si>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</si>
  <si>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</si>
  <si>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</si>
  <si>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</si>
  <si>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</si>
  <si>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</si>
  <si>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</si>
  <si>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</si>
  <si>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</si>
  <si>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</si>
  <si>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</si>
  <si>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</si>
  <si>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</si>
  <si>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</si>
  <si>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</si>
  <si>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</si>
  <si>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</si>
  <si>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</si>
  <si>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</si>
  <si>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</si>
  <si>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</si>
  <si>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</si>
  <si>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</si>
  <si>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</si>
  <si>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</si>
  <si>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</si>
  <si>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</si>
  <si>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</si>
  <si>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</si>
  <si>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</si>
  <si>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</si>
  <si>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</si>
  <si>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</si>
  <si>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</si>
  <si>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</si>
  <si>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</si>
  <si>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</si>
  <si>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</si>
  <si>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</si>
  <si>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</si>
  <si>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</si>
  <si>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</si>
  <si>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</si>
  <si>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</si>
  <si>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</si>
  <si>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</si>
  <si>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</si>
  <si>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</si>
  <si>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</si>
  <si>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</si>
  <si>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</si>
  <si>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</si>
  <si>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</si>
  <si>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</si>
  <si>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</si>
  <si>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</si>
  <si>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</si>
  <si>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</si>
  <si>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</si>
  <si>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</si>
  <si>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</si>
  <si>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</si>
  <si>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</si>
  <si>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</si>
  <si>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</si>
  <si>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</si>
  <si>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</si>
  <si>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</si>
  <si>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</si>
  <si>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</si>
  <si>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</si>
  <si>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</si>
  <si>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</si>
  <si>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</si>
  <si>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</si>
  <si>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</si>
  <si>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</si>
  <si>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</si>
  <si>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</si>
  <si>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</si>
  <si>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</si>
  <si>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</si>
  <si>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</si>
  <si>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</si>
  <si>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</si>
  <si>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</si>
  <si>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</si>
  <si>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</si>
  <si>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</si>
  <si>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</si>
  <si>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</si>
  <si>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</si>
  <si>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</si>
  <si>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</si>
  <si>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</si>
  <si>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</si>
  <si>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</si>
  <si>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</si>
  <si>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</si>
  <si>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</si>
  <si>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</si>
  <si>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</si>
  <si>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</si>
  <si>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</si>
  <si>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</si>
  <si>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</si>
  <si>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</si>
  <si>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</si>
  <si>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</si>
  <si>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</si>
  <si>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</si>
  <si>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</si>
  <si>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</si>
  <si>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</si>
  <si>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</si>
  <si>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</si>
  <si>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</si>
  <si>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</si>
  <si>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</si>
  <si>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</si>
  <si>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</si>
  <si>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</si>
  <si>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</si>
  <si>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</si>
  <si>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</si>
  <si>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</si>
  <si>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</si>
  <si>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</si>
  <si>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</si>
  <si>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</si>
  <si>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</si>
  <si>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</si>
  <si>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</si>
  <si>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</si>
  <si>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</si>
  <si>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</si>
  <si>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</si>
  <si>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</si>
  <si>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</si>
  <si>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</si>
  <si>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</si>
  <si>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</si>
  <si>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</si>
  <si>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</si>
  <si>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</si>
  <si>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</si>
  <si>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</si>
  <si>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</si>
  <si>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</si>
  <si>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</si>
  <si>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</si>
  <si>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</si>
  <si>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</si>
  <si>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</si>
  <si>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</si>
  <si>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</si>
  <si>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</si>
  <si>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</si>
  <si>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</si>
  <si>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</si>
  <si>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</si>
  <si>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</si>
  <si>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</si>
  <si>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</si>
  <si>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</si>
  <si>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</si>
  <si>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</si>
  <si>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</si>
  <si>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</si>
  <si>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</si>
  <si>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</si>
  <si>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</si>
  <si>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</si>
  <si>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</si>
  <si>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</si>
  <si>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</si>
  <si>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</si>
  <si>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</si>
  <si>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</si>
  <si>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</si>
  <si>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</si>
  <si>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</si>
  <si>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</si>
  <si>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</si>
  <si>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</si>
  <si>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</si>
  <si>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</si>
  <si>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</si>
  <si>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</si>
  <si>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</si>
  <si>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</si>
  <si>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</si>
  <si>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</si>
  <si>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</si>
  <si>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</si>
  <si>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</si>
  <si>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</si>
  <si>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</si>
  <si>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</si>
  <si>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</si>
  <si>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</si>
  <si>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</si>
  <si>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</si>
  <si>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</si>
  <si>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</si>
  <si>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</si>
  <si>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</si>
  <si>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</si>
  <si>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</si>
  <si>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</si>
  <si>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</si>
  <si>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</si>
  <si>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</si>
  <si>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</si>
  <si>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</si>
  <si>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</si>
  <si>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</si>
  <si>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</si>
  <si>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</si>
  <si>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</si>
  <si>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</si>
  <si>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</si>
  <si>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</si>
  <si>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</si>
  <si>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</si>
  <si>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</si>
  <si>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</si>
  <si>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</si>
  <si>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</si>
  <si>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</si>
  <si>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</si>
  <si>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</si>
  <si>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</si>
  <si>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</si>
  <si>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</si>
  <si>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</si>
  <si>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</si>
  <si>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</si>
  <si>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</si>
  <si>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</si>
  <si>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</si>
  <si>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</si>
  <si>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</si>
  <si>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</si>
  <si>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</si>
  <si>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</si>
  <si>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</si>
  <si>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</si>
  <si>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</si>
  <si>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</si>
  <si>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</si>
  <si>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</si>
  <si>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</si>
  <si>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</si>
  <si>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</si>
  <si>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</si>
  <si>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</si>
  <si>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</si>
  <si>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</si>
  <si>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</si>
  <si>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</si>
  <si>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</si>
  <si>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</si>
  <si>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</si>
  <si>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</si>
  <si>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</si>
  <si>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</si>
  <si>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</si>
  <si>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</si>
  <si>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</si>
  <si>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</si>
  <si>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</si>
  <si>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</si>
  <si>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</si>
  <si>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</si>
  <si>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</si>
  <si>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</si>
  <si>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</si>
  <si>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</si>
  <si>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</si>
  <si>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</si>
  <si>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</si>
  <si>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</si>
  <si>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</si>
  <si>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</si>
  <si>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</si>
  <si>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</si>
  <si>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</si>
  <si>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</si>
  <si>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</si>
  <si>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</si>
  <si>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</si>
  <si>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</si>
  <si>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</si>
  <si>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</si>
  <si>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</si>
  <si>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</si>
  <si>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</si>
  <si>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</si>
  <si>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</si>
  <si>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</si>
  <si>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</si>
  <si>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</si>
  <si>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</si>
  <si>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</si>
  <si>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</si>
  <si>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</si>
  <si>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</si>
  <si>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</si>
  <si>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</si>
  <si>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</si>
  <si>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</si>
  <si>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</si>
  <si>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</si>
  <si>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</si>
  <si>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</si>
  <si>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</si>
  <si>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</si>
  <si>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</si>
  <si>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</si>
  <si>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</si>
  <si>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</si>
  <si>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</si>
  <si>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</si>
  <si>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</si>
  <si>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</si>
  <si>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</si>
  <si>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</si>
  <si>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</si>
  <si>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</si>
  <si>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</si>
  <si>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</si>
  <si>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</si>
  <si>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</si>
  <si>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</si>
  <si>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</si>
  <si>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</si>
  <si>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</si>
  <si>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</si>
  <si>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</si>
  <si>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</si>
  <si>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</si>
  <si>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</si>
  <si>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</si>
  <si>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</si>
  <si>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</si>
  <si>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</si>
  <si>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</si>
  <si>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</si>
  <si>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</si>
  <si>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</si>
  <si>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</si>
  <si>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</si>
  <si>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</si>
  <si>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</si>
  <si>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</si>
  <si>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</si>
  <si>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</si>
  <si>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</si>
  <si>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</si>
  <si>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</si>
  <si>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</si>
  <si>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</si>
  <si>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</si>
  <si>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</si>
  <si>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</si>
  <si>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</si>
  <si>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</si>
  <si>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</si>
  <si>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</si>
  <si>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</si>
  <si>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</si>
  <si>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</si>
  <si>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</si>
  <si>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</si>
  <si>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</si>
  <si>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</si>
  <si>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</si>
  <si>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</si>
  <si>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</si>
  <si>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</si>
  <si>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</si>
  <si>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</si>
  <si>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</si>
  <si>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</si>
  <si>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</si>
  <si>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</si>
  <si>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</si>
  <si>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</si>
  <si>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</si>
  <si>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</si>
  <si>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</si>
  <si>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</si>
  <si>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</si>
  <si>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</si>
  <si>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</si>
  <si>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</si>
  <si>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</si>
  <si>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</si>
  <si>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</si>
  <si>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</si>
  <si>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</si>
  <si>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</si>
  <si>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</si>
  <si>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</si>
  <si>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</si>
  <si>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</si>
  <si>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</si>
  <si>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</si>
  <si>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</si>
  <si>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</si>
  <si>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</si>
  <si>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</si>
  <si>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</si>
  <si>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</si>
  <si>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</si>
  <si>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</si>
  <si>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</si>
  <si>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</si>
  <si>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</si>
  <si>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</si>
  <si>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</si>
  <si>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</si>
  <si>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</si>
  <si>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</si>
  <si>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</si>
  <si>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</si>
  <si>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</si>
  <si>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</si>
  <si>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</si>
  <si>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</si>
  <si>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</si>
  <si>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</si>
  <si>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</si>
  <si>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</si>
  <si>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</si>
  <si>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</si>
  <si>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</si>
  <si>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</si>
  <si>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</si>
  <si>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</si>
  <si>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</si>
  <si>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</si>
  <si>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</si>
  <si>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</si>
  <si>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</si>
  <si>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</si>
  <si>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</si>
  <si>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</si>
  <si>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</si>
  <si>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</si>
  <si>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</si>
  <si>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</si>
  <si>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</si>
  <si>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</si>
  <si>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</si>
  <si>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</si>
  <si>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</si>
  <si>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</si>
  <si>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</si>
  <si>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</si>
  <si>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</si>
  <si>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</si>
  <si>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</si>
  <si>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</si>
  <si>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</si>
  <si>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</si>
  <si>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</si>
  <si>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</si>
  <si>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</si>
  <si>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</si>
  <si>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</si>
  <si>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</si>
  <si>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</si>
  <si>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</si>
  <si>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</si>
  <si>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</si>
  <si>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</si>
  <si>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</si>
  <si>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</si>
  <si>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</si>
  <si>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</si>
  <si>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</si>
  <si>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</si>
  <si>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</si>
  <si>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</si>
  <si>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</si>
  <si>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</si>
  <si>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</si>
  <si>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</si>
  <si>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</si>
  <si>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</si>
  <si>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</si>
  <si>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</si>
  <si>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</si>
  <si>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</si>
  <si>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</si>
  <si>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</si>
  <si>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</si>
  <si>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</si>
  <si>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</si>
  <si>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</si>
  <si>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</si>
  <si>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</si>
  <si>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</si>
  <si>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</si>
  <si>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</si>
  <si>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</si>
  <si>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</si>
  <si>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</si>
  <si>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</si>
  <si>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</si>
  <si>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</si>
  <si>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</si>
  <si>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</si>
  <si>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</si>
  <si>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</si>
  <si>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</si>
  <si>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</si>
  <si>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</si>
  <si>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</si>
  <si>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</si>
  <si>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</si>
  <si>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</si>
  <si>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</si>
  <si>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</si>
  <si>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</si>
  <si>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</si>
  <si>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</si>
  <si>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</si>
  <si>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</si>
  <si>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</si>
  <si>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</si>
  <si>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</si>
  <si>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</si>
  <si>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</si>
  <si>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</si>
  <si>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</si>
  <si>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</si>
  <si>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</si>
  <si>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</si>
  <si>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</si>
  <si>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</si>
  <si>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</si>
  <si>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</si>
  <si>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</si>
  <si>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</si>
  <si>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</si>
  <si>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</si>
  <si>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</si>
  <si>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</si>
  <si>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</si>
  <si>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</si>
  <si>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</si>
  <si>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</si>
  <si>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</si>
  <si>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</si>
  <si>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</si>
  <si>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</si>
  <si>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</si>
  <si>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</si>
  <si>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</si>
  <si>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</si>
  <si>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</si>
  <si>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</si>
  <si>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</si>
  <si>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</si>
  <si>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</si>
  <si>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</si>
  <si>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</si>
  <si>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</si>
  <si>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</si>
  <si>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</si>
  <si>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</si>
  <si>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</si>
  <si>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</si>
  <si>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</si>
  <si>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</si>
  <si>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</si>
  <si>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</si>
  <si>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</si>
  <si>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</si>
  <si>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</si>
  <si>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</si>
  <si>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</si>
  <si>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</si>
  <si>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</si>
  <si>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</si>
  <si>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</si>
  <si>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</si>
  <si>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</si>
  <si>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</si>
  <si>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</si>
  <si>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</si>
  <si>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</si>
  <si>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</si>
  <si>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</si>
  <si>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</si>
  <si>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</si>
  <si>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</si>
  <si>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</si>
  <si>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</si>
  <si>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</si>
  <si>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</si>
  <si>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</si>
  <si>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</si>
  <si>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</si>
  <si>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</si>
  <si>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</si>
  <si>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</si>
  <si>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</si>
  <si>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</si>
  <si>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</si>
  <si>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</si>
  <si>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</si>
  <si>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</si>
  <si>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</si>
  <si>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</si>
  <si>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</si>
  <si>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</si>
  <si>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</si>
  <si>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</si>
  <si>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</si>
  <si>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</si>
  <si>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</si>
  <si>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</si>
  <si>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</si>
  <si>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</si>
  <si>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</si>
  <si>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</si>
  <si>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</si>
  <si>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</si>
  <si>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</si>
  <si>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</si>
  <si>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</si>
  <si>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</si>
  <si>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</si>
  <si>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</si>
  <si>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</si>
  <si>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</si>
  <si>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</si>
  <si>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</si>
  <si>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</si>
  <si>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</si>
  <si>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</si>
  <si>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</si>
  <si>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</si>
  <si>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</si>
  <si>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</si>
  <si>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</si>
  <si>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</si>
  <si>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</si>
  <si>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</si>
  <si>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</si>
  <si>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</si>
  <si>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</si>
  <si>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</si>
  <si>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</si>
  <si>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</si>
  <si>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</si>
  <si>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</si>
  <si>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</si>
  <si>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</si>
  <si>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</si>
  <si>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</si>
  <si>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</si>
  <si>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</si>
  <si>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</si>
  <si>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</si>
  <si>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</si>
  <si>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</si>
  <si>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</si>
  <si>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</si>
  <si>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</si>
  <si>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</si>
  <si>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</si>
  <si>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</si>
  <si>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</si>
  <si>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</si>
  <si>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</si>
  <si>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</si>
  <si>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</si>
  <si>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</si>
  <si>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</si>
  <si>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</si>
  <si>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</si>
  <si>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</si>
  <si>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</si>
  <si>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</si>
  <si>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</si>
  <si>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</si>
  <si>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</si>
  <si>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</si>
  <si>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</si>
  <si>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</si>
  <si>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</si>
  <si>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</si>
  <si>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</si>
  <si>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</si>
  <si>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</si>
  <si>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</si>
  <si>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</si>
  <si>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</si>
  <si>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</si>
  <si>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</si>
  <si>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</si>
  <si>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</si>
  <si>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</si>
  <si>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</si>
  <si>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</si>
  <si>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</si>
  <si>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</si>
  <si>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</si>
  <si>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</si>
  <si>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</si>
  <si>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</si>
  <si>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</si>
  <si>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</si>
  <si>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</si>
  <si>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</si>
  <si>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</si>
  <si>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</si>
  <si>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</si>
  <si>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</si>
  <si>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</si>
  <si>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</si>
  <si>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</si>
  <si>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</si>
  <si>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</si>
  <si>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</si>
  <si>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</si>
  <si>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</si>
  <si>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</si>
  <si>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</si>
  <si>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</si>
  <si>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</si>
  <si>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</si>
  <si>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</si>
  <si>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</si>
  <si>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</si>
  <si>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</si>
  <si>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</si>
  <si>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</si>
  <si>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</si>
  <si>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</si>
  <si>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</si>
  <si>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</si>
  <si>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</si>
  <si>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</si>
  <si>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</si>
  <si>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</si>
  <si>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</si>
  <si>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</si>
  <si>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</si>
  <si>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</si>
  <si>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</si>
  <si>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</si>
  <si>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</si>
  <si>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</si>
  <si>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</si>
  <si>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</si>
  <si>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</si>
  <si>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</si>
  <si>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</si>
  <si>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</si>
  <si>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</si>
  <si>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</si>
  <si>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</si>
  <si>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</si>
  <si>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</si>
  <si>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</si>
  <si>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</si>
  <si>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</si>
  <si>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</si>
  <si>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</si>
  <si>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</si>
  <si>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</si>
  <si>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</si>
  <si>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</si>
  <si>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</si>
  <si>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</si>
  <si>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</si>
  <si>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</si>
  <si>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</si>
  <si>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</si>
  <si>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</si>
  <si>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</si>
  <si>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</si>
  <si>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</si>
  <si>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</si>
  <si>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</si>
  <si>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</si>
  <si>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</si>
  <si>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</si>
  <si>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</si>
  <si>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</si>
  <si>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</si>
  <si>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</si>
  <si>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</si>
  <si>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</si>
  <si>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</si>
  <si>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</si>
  <si>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</si>
  <si>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</si>
  <si>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</si>
  <si>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</si>
  <si>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</si>
  <si>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</si>
  <si>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</si>
  <si>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</si>
  <si>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</si>
  <si>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</si>
  <si>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</si>
  <si>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</si>
  <si>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</si>
  <si>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</si>
  <si>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</si>
  <si>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</si>
  <si>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</si>
  <si>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</si>
  <si>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</si>
  <si>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</si>
  <si>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</si>
  <si>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</si>
  <si>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</si>
  <si>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</si>
  <si>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</si>
  <si>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</si>
  <si>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</si>
  <si>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</si>
  <si>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</si>
  <si>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</si>
  <si>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</si>
  <si>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</si>
  <si>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</si>
  <si>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</si>
  <si>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</si>
  <si>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</si>
  <si>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</si>
  <si>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</si>
  <si>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</si>
  <si>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</si>
  <si>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</si>
  <si>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</si>
  <si>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</si>
  <si>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</si>
  <si>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</si>
  <si>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</si>
  <si>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</si>
  <si>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</si>
  <si>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</si>
  <si>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</si>
  <si>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</si>
  <si>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</si>
  <si>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</si>
  <si>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</si>
  <si>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</si>
  <si>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</si>
  <si>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</si>
  <si>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</si>
  <si>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</si>
  <si>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</si>
  <si>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</si>
  <si>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</si>
  <si>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</si>
  <si>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</si>
  <si>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</si>
  <si>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</si>
  <si>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</si>
  <si>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</si>
  <si>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</si>
  <si>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</si>
  <si>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</si>
  <si>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</si>
  <si>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</si>
  <si>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</si>
  <si>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</si>
  <si>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</si>
  <si>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</si>
  <si>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</si>
  <si>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</si>
  <si>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</si>
  <si>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</si>
  <si>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</si>
  <si>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</si>
  <si>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</si>
  <si>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</si>
  <si>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</si>
  <si>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</si>
  <si>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</si>
  <si>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</si>
  <si>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</si>
  <si>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</si>
  <si>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</si>
  <si>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</si>
  <si>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</si>
  <si>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</si>
  <si>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</si>
  <si>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</si>
  <si>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</si>
  <si>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</si>
  <si>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</si>
  <si>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</si>
  <si>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</si>
  <si>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</si>
  <si>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</si>
  <si>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</si>
  <si>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</si>
  <si>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</si>
  <si>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</si>
  <si>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</si>
  <si>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</si>
  <si>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</si>
  <si>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</si>
  <si>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</si>
  <si>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</si>
  <si>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</si>
  <si>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</si>
  <si>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</si>
  <si>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</si>
  <si>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</si>
  <si>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</si>
  <si>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</si>
  <si>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</si>
  <si>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</si>
  <si>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</si>
  <si>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</si>
  <si>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</si>
  <si>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</si>
  <si>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</si>
  <si>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</si>
  <si>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</si>
  <si>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</si>
  <si>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</si>
  <si>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</si>
  <si>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</si>
  <si>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</si>
  <si>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</si>
  <si>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</si>
  <si>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</si>
  <si>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</si>
  <si>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</si>
  <si>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</si>
  <si>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</si>
  <si>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</si>
  <si>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</si>
  <si>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</si>
  <si>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</si>
  <si>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</si>
  <si>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</si>
  <si>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</si>
  <si>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</si>
  <si>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</si>
  <si>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</si>
  <si>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</si>
  <si>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</si>
  <si>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</si>
  <si>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</si>
  <si>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</si>
  <si>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</si>
  <si>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</si>
  <si>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</si>
  <si>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</si>
  <si>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</si>
  <si>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</si>
  <si>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</si>
  <si>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</si>
  <si>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</si>
  <si>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</si>
  <si>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</si>
  <si>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</si>
  <si>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</si>
  <si>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</si>
  <si>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</si>
  <si>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</si>
  <si>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</si>
  <si>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</si>
  <si>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</si>
  <si>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</si>
  <si>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</si>
  <si>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</si>
  <si>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</si>
  <si>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</si>
  <si>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</si>
  <si>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</si>
  <si>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</si>
  <si>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</si>
  <si>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</si>
  <si>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</si>
  <si>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</si>
  <si>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</si>
  <si>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</si>
  <si>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</si>
  <si>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</si>
  <si>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</si>
  <si>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</si>
  <si>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</si>
  <si>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</si>
  <si>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</si>
  <si>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</si>
  <si>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</si>
  <si>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</si>
  <si>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</si>
  <si>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</si>
  <si>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</si>
  <si>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</si>
  <si>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</si>
  <si>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</si>
  <si>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</si>
  <si>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</si>
  <si>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</si>
  <si>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</si>
  <si>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</si>
  <si>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</si>
  <si>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</si>
  <si>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</si>
  <si>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</si>
  <si>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</si>
  <si>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</si>
  <si>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</si>
  <si>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</si>
  <si>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</si>
  <si>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</si>
  <si>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</si>
  <si>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</si>
  <si>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</si>
  <si>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</si>
  <si>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</si>
  <si>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</si>
  <si>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</si>
  <si>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</si>
  <si>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</si>
  <si>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</si>
  <si>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</si>
  <si>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</si>
  <si>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</si>
  <si>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</si>
  <si>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</si>
  <si>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</si>
  <si>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</si>
  <si>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</si>
  <si>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</si>
  <si>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</si>
  <si>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</si>
  <si>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</si>
  <si>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</si>
  <si>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</si>
  <si>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</si>
  <si>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</si>
  <si>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</si>
  <si>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</si>
  <si>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</si>
  <si>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</si>
  <si>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</si>
  <si>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</si>
  <si>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</si>
  <si>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</si>
  <si>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</si>
  <si>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</si>
  <si>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</si>
  <si>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</si>
  <si>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</si>
  <si>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</si>
  <si>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</si>
  <si>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</si>
  <si>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</si>
  <si>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</si>
  <si>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</si>
  <si>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</si>
  <si>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</si>
  <si>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</si>
  <si>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</si>
  <si>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</si>
  <si>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</si>
  <si>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</si>
  <si>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</si>
  <si>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</si>
  <si>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</si>
  <si>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</si>
  <si>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</si>
  <si>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</si>
  <si>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</si>
  <si>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</si>
  <si>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</si>
  <si>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</si>
  <si>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</si>
  <si>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</si>
  <si>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</si>
  <si>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</si>
  <si>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</si>
  <si>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</si>
  <si>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</si>
  <si>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</si>
  <si>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</si>
  <si>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</si>
  <si>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</si>
  <si>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</si>
  <si>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</si>
  <si>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</si>
  <si>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</si>
  <si>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</si>
  <si>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</si>
  <si>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</si>
  <si>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</si>
  <si>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</si>
  <si>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</si>
  <si>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</si>
  <si>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</si>
  <si>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</si>
  <si>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</si>
  <si>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</si>
  <si>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</si>
  <si>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</si>
  <si>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</si>
  <si>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</si>
  <si>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</si>
  <si>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</si>
  <si>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</si>
  <si>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</si>
  <si>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</si>
  <si>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</si>
  <si>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</si>
  <si>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</si>
  <si>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</si>
  <si>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</si>
  <si>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</si>
  <si>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</si>
  <si>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</si>
  <si>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</si>
  <si>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</si>
  <si>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</si>
  <si>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</si>
  <si>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</si>
  <si>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</si>
  <si>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</si>
  <si>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</si>
  <si>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</si>
  <si>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</si>
  <si>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</si>
  <si>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</si>
  <si>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</si>
  <si>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</si>
  <si>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</si>
  <si>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</si>
  <si>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</si>
  <si>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</si>
  <si>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</si>
  <si>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</si>
  <si>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</si>
  <si>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</si>
  <si>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</si>
  <si>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</si>
  <si>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</si>
  <si>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</si>
  <si>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</si>
  <si>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</si>
  <si>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</si>
  <si>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</si>
  <si>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</si>
  <si>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</si>
  <si>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</si>
  <si>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</si>
  <si>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</si>
  <si>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</si>
  <si>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</si>
  <si>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</si>
  <si>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</si>
  <si>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</si>
  <si>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</si>
  <si>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</si>
  <si>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</si>
  <si>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</si>
  <si>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</si>
  <si>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</si>
  <si>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</si>
  <si>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</si>
  <si>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</si>
  <si>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</si>
  <si>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</si>
  <si>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</si>
  <si>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</si>
  <si>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</si>
  <si>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</si>
  <si>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</si>
  <si>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</si>
  <si>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</si>
  <si>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</si>
  <si>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</si>
  <si>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</si>
  <si>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</si>
  <si>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</si>
  <si>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</si>
  <si>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</si>
  <si>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</si>
  <si>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</si>
  <si>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</si>
  <si>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</si>
  <si>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</si>
  <si>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</si>
  <si>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</si>
  <si>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</si>
  <si>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</si>
  <si>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</si>
  <si>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</si>
  <si>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</si>
  <si>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</si>
  <si>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</si>
  <si>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</si>
  <si>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</si>
  <si>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</si>
  <si>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</si>
  <si>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</si>
  <si>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</si>
  <si>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</si>
  <si>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</si>
  <si>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</si>
  <si>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</si>
  <si>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</si>
  <si>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</si>
  <si>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</si>
  <si>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</si>
  <si>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</si>
  <si>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</si>
  <si>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</si>
  <si>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</si>
  <si>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</si>
  <si>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</si>
  <si>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</si>
  <si>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</si>
  <si>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</si>
  <si>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</si>
  <si>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</si>
  <si>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</si>
  <si>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</si>
  <si>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</si>
  <si>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</si>
  <si>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</si>
  <si>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</si>
  <si>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</si>
  <si>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</si>
  <si>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</si>
  <si>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</si>
  <si>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</si>
  <si>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</si>
  <si>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</si>
  <si>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</si>
  <si>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</si>
  <si>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</si>
  <si>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</si>
  <si>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</si>
  <si>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</si>
  <si>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</si>
  <si>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</si>
  <si>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</si>
  <si>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</si>
  <si>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</si>
  <si>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</si>
  <si>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</si>
  <si>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</si>
  <si>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</si>
  <si>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</si>
  <si>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</si>
  <si>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</si>
  <si>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</si>
  <si>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</si>
  <si>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</si>
  <si>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</si>
  <si>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</si>
  <si>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</si>
  <si>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</si>
  <si>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</si>
  <si>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</si>
  <si>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</si>
  <si>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</si>
  <si>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</si>
  <si>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</si>
  <si>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</si>
  <si>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</si>
  <si>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</si>
  <si>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</si>
  <si>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</si>
  <si>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</si>
  <si>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</si>
  <si>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</si>
  <si>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</si>
  <si>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</si>
  <si>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</si>
  <si>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</si>
  <si>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</si>
  <si>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</si>
  <si>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</si>
  <si>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</si>
  <si>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</si>
  <si>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</si>
  <si>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</si>
  <si>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</si>
  <si>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</si>
  <si>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</si>
  <si>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</si>
  <si>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</si>
  <si>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</si>
  <si>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</si>
  <si>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</si>
  <si>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</si>
  <si>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</si>
  <si>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</si>
  <si>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</si>
  <si>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</si>
  <si>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</si>
  <si>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</si>
  <si>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</si>
  <si>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</si>
  <si>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</si>
  <si>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</si>
  <si>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</si>
  <si>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</si>
  <si>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</si>
  <si>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</si>
  <si>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</si>
  <si>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</si>
  <si>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</si>
  <si>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</si>
  <si>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</si>
  <si>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</si>
  <si>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</si>
  <si>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</si>
  <si>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</si>
  <si>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</si>
  <si>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</si>
  <si>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</si>
  <si>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</si>
  <si>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</si>
  <si>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</si>
  <si>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</si>
  <si>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</si>
  <si>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</si>
  <si>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</si>
  <si>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</si>
  <si>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</si>
  <si>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</si>
  <si>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</si>
  <si>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</si>
  <si>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</si>
  <si>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</si>
  <si>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</si>
  <si>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</si>
  <si>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</si>
  <si>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</si>
  <si>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</si>
  <si>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</si>
  <si>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</si>
  <si>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</si>
  <si>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</si>
  <si>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</si>
  <si>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</si>
  <si>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</si>
  <si>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</si>
  <si>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</si>
  <si>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</si>
  <si>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</si>
  <si>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</si>
  <si>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</si>
  <si>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</si>
  <si>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</si>
  <si>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</si>
  <si>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</si>
  <si>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</si>
  <si>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</si>
  <si>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</si>
  <si>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</si>
  <si>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</si>
  <si>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</si>
  <si>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</si>
  <si>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</si>
  <si>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</si>
  <si>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</si>
  <si>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</si>
  <si>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</si>
  <si>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</si>
  <si>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</si>
  <si>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</si>
  <si>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</si>
  <si>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</si>
  <si>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</si>
  <si>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</si>
  <si>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</si>
  <si>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</si>
  <si>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</si>
  <si>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</si>
  <si>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</si>
  <si>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</si>
  <si>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</si>
  <si>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</si>
  <si>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</si>
  <si>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</si>
  <si>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</si>
  <si>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</si>
  <si>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</si>
  <si>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</si>
  <si>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</si>
  <si>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</si>
  <si>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</si>
  <si>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</si>
  <si>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</si>
  <si>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</si>
  <si>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</si>
  <si>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</si>
  <si>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</si>
  <si>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</si>
  <si>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</si>
  <si>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</si>
  <si>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</si>
  <si>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</si>
  <si>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</si>
  <si>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</si>
  <si>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</si>
  <si>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</si>
  <si>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</si>
  <si>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</si>
  <si>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</si>
  <si>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</si>
  <si>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</si>
  <si>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</si>
  <si>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</si>
  <si>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</si>
  <si>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</si>
  <si>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</si>
  <si>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</si>
  <si>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</si>
  <si>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</si>
  <si>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</si>
  <si>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</si>
  <si>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</si>
  <si>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</si>
  <si>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</si>
  <si>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</si>
  <si>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</si>
  <si>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</si>
  <si>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</si>
  <si>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</si>
  <si>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</si>
  <si>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</si>
  <si>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</si>
  <si>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</si>
  <si>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</si>
  <si>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</si>
  <si>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</si>
  <si>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</si>
  <si>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</si>
  <si>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</si>
  <si>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</si>
  <si>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</si>
  <si>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</si>
  <si>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</si>
  <si>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</si>
  <si>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</si>
  <si>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</si>
  <si>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</si>
  <si>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</si>
  <si>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</si>
  <si>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</si>
  <si>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</si>
  <si>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</si>
  <si>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</si>
  <si>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</si>
  <si>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</si>
  <si>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</si>
  <si>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</si>
  <si>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</si>
  <si>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</si>
  <si>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</si>
  <si>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</si>
  <si>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</si>
  <si>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</si>
  <si>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</si>
  <si>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</si>
  <si>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</si>
  <si>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</si>
  <si>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</si>
  <si>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</si>
  <si>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</si>
  <si>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</si>
  <si>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</si>
  <si>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</si>
  <si>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</si>
  <si>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</si>
  <si>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</si>
  <si>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</si>
  <si>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</si>
  <si>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</si>
  <si>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</si>
  <si>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</si>
  <si>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</si>
  <si>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</si>
  <si>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</si>
  <si>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</si>
  <si>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</si>
  <si>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</si>
  <si>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</si>
  <si>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</si>
  <si>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</si>
  <si>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</si>
  <si>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</si>
  <si>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</si>
  <si>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</si>
  <si>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</si>
  <si>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</si>
  <si>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</si>
  <si>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</si>
  <si>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</si>
  <si>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</si>
  <si>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</si>
  <si>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</si>
  <si>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</si>
  <si>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</si>
  <si>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</si>
  <si>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</si>
  <si>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</si>
  <si>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</si>
  <si>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</si>
  <si>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</si>
  <si>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</si>
  <si>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</si>
  <si>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</si>
  <si>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</si>
  <si>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</si>
  <si>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</si>
  <si>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</si>
  <si>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</si>
  <si>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</si>
  <si>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</si>
  <si>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</si>
  <si>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</si>
  <si>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</si>
  <si>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</si>
  <si>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</si>
  <si>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</si>
  <si>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</si>
  <si>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</si>
  <si>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</si>
  <si>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</si>
  <si>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</si>
  <si>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</si>
  <si>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</si>
  <si>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</si>
  <si>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</si>
  <si>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</si>
  <si>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</si>
  <si>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</si>
  <si>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</si>
  <si>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</si>
  <si>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</si>
  <si>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</si>
  <si>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</si>
  <si>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</si>
  <si>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</si>
  <si>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</si>
  <si>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</si>
  <si>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</si>
  <si>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</si>
  <si>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</si>
  <si>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</si>
  <si>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</si>
  <si>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</si>
  <si>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</si>
  <si>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</si>
  <si>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</si>
  <si>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</si>
  <si>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</si>
  <si>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</si>
  <si>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</si>
  <si>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</si>
  <si>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</si>
  <si>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</si>
  <si>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</si>
  <si>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</si>
  <si>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</si>
  <si>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</si>
  <si>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</si>
  <si>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</si>
  <si>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</si>
  <si>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</si>
  <si>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</si>
  <si>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</si>
  <si>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</si>
  <si>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</si>
  <si>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</si>
  <si>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</si>
  <si>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</si>
  <si>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</si>
  <si>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</si>
  <si>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</si>
  <si>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</si>
  <si>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</si>
  <si>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</si>
  <si>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</si>
  <si>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</si>
  <si>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</si>
  <si>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</si>
  <si>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</si>
  <si>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</si>
  <si>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</si>
  <si>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</si>
  <si>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</si>
  <si>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</si>
  <si>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</si>
  <si>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</si>
  <si>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</si>
  <si>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</si>
  <si>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</si>
  <si>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</si>
  <si>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</si>
  <si>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</si>
  <si>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</si>
  <si>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</si>
  <si>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</si>
  <si>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</si>
  <si>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</si>
  <si>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</si>
  <si>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</si>
  <si>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</si>
  <si>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</si>
  <si>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</si>
  <si>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</si>
  <si>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</si>
  <si>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</si>
  <si>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</si>
  <si>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</si>
  <si>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</si>
  <si>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</si>
  <si>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</si>
  <si>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</si>
  <si>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</si>
  <si>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</si>
  <si>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</si>
  <si>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</si>
  <si>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</si>
  <si>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</si>
  <si>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</si>
  <si>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</si>
  <si>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</si>
  <si>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</si>
  <si>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</si>
  <si>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</si>
  <si>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</si>
  <si>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</si>
  <si>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</si>
  <si>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</si>
  <si>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</si>
  <si>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</si>
  <si>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</si>
  <si>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</si>
  <si>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</si>
  <si>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</si>
  <si>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</si>
  <si>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</si>
  <si>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</si>
  <si>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</si>
  <si>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</si>
  <si>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</si>
  <si>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</si>
  <si>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</si>
  <si>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</si>
  <si>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</si>
  <si>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</si>
  <si>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</si>
  <si>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</si>
  <si>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</si>
  <si>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</si>
  <si>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</si>
  <si>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</si>
  <si>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</si>
  <si>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</si>
  <si>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</si>
  <si>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</si>
  <si>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</si>
  <si>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</si>
  <si>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</si>
  <si>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</si>
  <si>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</si>
  <si>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</si>
  <si>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</si>
  <si>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</si>
  <si>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</si>
  <si>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</si>
  <si>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</si>
  <si>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</si>
  <si>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</si>
  <si>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</si>
  <si>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</si>
  <si>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</si>
  <si>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</si>
  <si>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</si>
  <si>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</si>
  <si>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</si>
  <si>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</si>
  <si>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</si>
  <si>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</si>
  <si>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</si>
  <si>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</si>
  <si>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</si>
  <si>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</si>
  <si>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</si>
  <si>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</si>
  <si>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</si>
  <si>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</si>
  <si>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</si>
  <si>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</si>
  <si>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</si>
  <si>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</si>
  <si>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</si>
  <si>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</si>
  <si>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</si>
  <si>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</si>
  <si>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</si>
  <si>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</si>
  <si>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</si>
  <si>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</si>
  <si>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</si>
  <si>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</si>
  <si>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</si>
  <si>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</si>
  <si>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</si>
  <si>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</si>
  <si>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</si>
  <si>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</si>
  <si>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</si>
  <si>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</si>
  <si>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</si>
  <si>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</si>
  <si>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</si>
  <si>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</si>
  <si>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</si>
  <si>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</si>
  <si>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</si>
  <si>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</si>
  <si>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</si>
  <si>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</si>
  <si>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</si>
  <si>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</si>
  <si>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</si>
  <si>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</si>
  <si>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</si>
  <si>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</si>
  <si>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</si>
  <si>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</si>
  <si>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</si>
  <si>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</si>
  <si>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</si>
  <si>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</si>
  <si>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</si>
  <si>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</si>
  <si>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</si>
  <si>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</si>
  <si>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</si>
  <si>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</si>
  <si>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</si>
  <si>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</si>
  <si>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</si>
  <si>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</si>
  <si>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</si>
  <si>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</si>
  <si>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</si>
  <si>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</si>
  <si>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</si>
  <si>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</si>
  <si>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</si>
  <si>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</si>
  <si>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</si>
  <si>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</si>
  <si>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</si>
  <si>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</si>
  <si>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</si>
  <si>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</si>
  <si>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</si>
  <si>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</si>
  <si>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</si>
  <si>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</si>
  <si>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</si>
  <si>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</si>
  <si>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</si>
  <si>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</si>
  <si>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</si>
  <si>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</si>
  <si>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</si>
  <si>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</si>
  <si>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</si>
  <si>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</si>
  <si>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</si>
  <si>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</si>
  <si>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</si>
  <si>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</si>
  <si>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</si>
  <si>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</si>
  <si>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</si>
  <si>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</si>
  <si>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</si>
  <si>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</si>
  <si>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</si>
  <si>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</si>
  <si>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</si>
  <si>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</si>
  <si>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</si>
  <si>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</si>
  <si>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</si>
  <si>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</si>
  <si>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</si>
  <si>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</si>
  <si>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</si>
  <si>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</si>
  <si>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</si>
  <si>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</si>
  <si>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</si>
  <si>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</si>
  <si>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</si>
  <si>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</si>
  <si>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</si>
  <si>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</si>
  <si>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</si>
  <si>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</si>
  <si>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</si>
  <si>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</si>
  <si>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</si>
  <si>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</si>
  <si>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</si>
  <si>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</si>
  <si>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</si>
  <si>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</si>
  <si>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</si>
  <si>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</si>
  <si>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</si>
  <si>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</si>
  <si>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</si>
  <si>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</si>
  <si>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</si>
  <si>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</si>
  <si>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</si>
  <si>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</si>
  <si>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</si>
  <si>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</si>
  <si>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</si>
  <si>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</si>
  <si>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</si>
  <si>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</si>
  <si>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</si>
  <si>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</si>
  <si>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</si>
  <si>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</si>
  <si>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</si>
  <si>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</si>
  <si>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</si>
  <si>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</si>
  <si>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</si>
  <si>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</si>
  <si>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</si>
  <si>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</si>
  <si>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</si>
  <si>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</si>
  <si>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</si>
  <si>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</si>
  <si>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</si>
  <si>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</si>
  <si>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</si>
  <si>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</si>
  <si>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</si>
  <si>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</si>
  <si>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</si>
  <si>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</si>
  <si>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</si>
  <si>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</si>
  <si>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</si>
  <si>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</si>
  <si>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</si>
  <si>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</si>
  <si>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</si>
  <si>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</si>
  <si>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</si>
  <si>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</si>
  <si>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</si>
  <si>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</si>
  <si>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</si>
  <si>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</si>
  <si>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</si>
  <si>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</si>
  <si>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</si>
  <si>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</si>
  <si>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</si>
  <si>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</si>
  <si>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</si>
  <si>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</si>
  <si>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</si>
  <si>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</si>
  <si>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</si>
  <si>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</si>
  <si>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</si>
  <si>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</si>
  <si>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</si>
  <si>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</si>
  <si>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</si>
  <si>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</si>
  <si>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</si>
  <si>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</si>
  <si>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</si>
  <si>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</si>
  <si>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</si>
  <si>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</si>
  <si>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</si>
  <si>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</si>
  <si>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</si>
  <si>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</si>
  <si>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</si>
  <si>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</si>
  <si>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</si>
  <si>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</si>
  <si>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</si>
  <si>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</si>
  <si>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</si>
  <si>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</si>
  <si>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</si>
  <si>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</si>
  <si>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</si>
  <si>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</si>
  <si>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</si>
  <si>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</si>
  <si>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</si>
  <si>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</si>
  <si>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</si>
  <si>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</si>
  <si>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</si>
  <si>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</si>
  <si>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</si>
  <si>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</si>
  <si>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</si>
  <si>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</si>
  <si>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</si>
  <si>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</si>
  <si>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</si>
  <si>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</si>
  <si>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</si>
  <si>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</si>
  <si>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</si>
  <si>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</si>
  <si>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</si>
  <si>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</si>
  <si>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</si>
  <si>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</si>
  <si>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</si>
  <si>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</si>
  <si>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</si>
  <si>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</si>
  <si>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</si>
  <si>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</si>
  <si>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</si>
  <si>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</si>
  <si>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</si>
  <si>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</si>
  <si>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</si>
  <si>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</si>
  <si>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</si>
  <si>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</si>
  <si>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</si>
  <si>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</si>
  <si>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</si>
  <si>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</si>
  <si>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</si>
  <si>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</si>
  <si>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</si>
  <si>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</si>
  <si>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</si>
  <si>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</si>
  <si>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</si>
  <si>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</si>
  <si>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</si>
  <si>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</si>
  <si>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</si>
  <si>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</si>
  <si>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</si>
  <si>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</si>
  <si>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</si>
  <si>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</si>
  <si>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</si>
  <si>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</si>
  <si>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</si>
  <si>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</si>
  <si>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</si>
  <si>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</si>
  <si>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</si>
  <si>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</si>
  <si>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</si>
  <si>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</si>
  <si>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</si>
  <si>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</si>
  <si>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</si>
  <si>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</si>
  <si>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</si>
  <si>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</si>
  <si>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</si>
  <si>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</si>
  <si>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</si>
  <si>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</si>
  <si>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</si>
  <si>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</si>
  <si>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</si>
  <si>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</si>
  <si>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</si>
  <si>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</si>
  <si>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</si>
  <si>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</si>
  <si>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</si>
  <si>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</si>
  <si>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</si>
  <si>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</si>
  <si>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</si>
  <si>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</si>
  <si>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</si>
  <si>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</si>
  <si>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</si>
  <si>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</si>
  <si>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</si>
  <si>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</si>
  <si>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</si>
  <si>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</si>
  <si>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</si>
  <si>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</si>
  <si>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</si>
  <si>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</si>
  <si>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</si>
  <si>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</si>
  <si>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</si>
  <si>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</si>
  <si>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</si>
  <si>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</si>
  <si>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</si>
  <si>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</si>
  <si>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</si>
  <si>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</si>
  <si>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</si>
  <si>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</si>
  <si>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</si>
  <si>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</si>
  <si>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</si>
  <si>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</si>
  <si>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</si>
  <si>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</si>
  <si>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</si>
  <si>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</si>
  <si>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</si>
  <si>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</si>
  <si>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</si>
  <si>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</si>
  <si>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</si>
  <si>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</si>
  <si>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</si>
  <si>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</si>
  <si>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</si>
  <si>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</si>
  <si>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</si>
  <si>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</si>
  <si>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</si>
  <si>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</si>
  <si>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</si>
  <si>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</si>
  <si>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</si>
  <si>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</si>
  <si>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</si>
  <si>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</si>
  <si>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</si>
  <si>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</si>
  <si>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</si>
  <si>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</si>
  <si>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</si>
  <si>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</si>
  <si>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</si>
  <si>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</si>
  <si>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</si>
  <si>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</si>
  <si>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</si>
  <si>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</si>
  <si>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</si>
  <si>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</si>
  <si>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</si>
  <si>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</si>
  <si>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</si>
  <si>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</si>
  <si>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</si>
  <si>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</si>
  <si>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</si>
  <si>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</si>
  <si>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</si>
  <si>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</si>
  <si>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</si>
  <si>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</si>
  <si>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</si>
  <si>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</si>
  <si>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</si>
  <si>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</si>
  <si>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</si>
  <si>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</si>
  <si>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</si>
  <si>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</si>
  <si>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</si>
  <si>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</si>
  <si>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</si>
  <si>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</si>
  <si>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</si>
  <si>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</si>
  <si>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</si>
  <si>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</si>
  <si>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</si>
  <si>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</si>
  <si>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</si>
  <si>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</si>
  <si>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</si>
  <si>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</si>
  <si>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</si>
  <si>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</si>
  <si>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</si>
  <si>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</si>
  <si>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</si>
  <si>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</si>
  <si>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</si>
  <si>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</si>
  <si>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</si>
  <si>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</si>
  <si>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</si>
  <si>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</si>
  <si>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</si>
  <si>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</si>
  <si>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</si>
  <si>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</si>
  <si>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</si>
  <si>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</si>
  <si>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</si>
  <si>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</si>
  <si>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</si>
  <si>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</si>
  <si>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</si>
  <si>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</si>
  <si>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</si>
  <si>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</si>
  <si>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</si>
  <si>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</si>
  <si>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</si>
  <si>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</si>
  <si>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</si>
  <si>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</si>
  <si>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</si>
  <si>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</si>
  <si>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</si>
  <si>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</si>
  <si>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</si>
  <si>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</si>
  <si>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</si>
  <si>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</si>
  <si>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</si>
  <si>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</si>
  <si>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</si>
  <si>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</si>
  <si>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</si>
  <si>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</si>
  <si>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</si>
  <si>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</si>
  <si>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</si>
  <si>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</si>
  <si>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</si>
  <si>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</si>
  <si>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</si>
  <si>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</si>
  <si>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</si>
  <si>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</si>
  <si>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</si>
  <si>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</si>
  <si>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</si>
  <si>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</si>
  <si>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</si>
  <si>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</si>
  <si>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</si>
  <si>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</si>
  <si>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</si>
  <si>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</si>
  <si>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</si>
  <si>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</si>
  <si>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</si>
  <si>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</si>
  <si>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</si>
  <si>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</si>
  <si>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</si>
  <si>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</si>
  <si>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</si>
  <si>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</si>
  <si>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</si>
  <si>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</si>
  <si>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</si>
  <si>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</si>
  <si>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</si>
  <si>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</si>
  <si>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</si>
  <si>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</si>
  <si>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</si>
  <si>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</si>
  <si>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</si>
  <si>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</si>
  <si>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</si>
  <si>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</si>
  <si>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</si>
  <si>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</si>
  <si>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</si>
  <si>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</si>
  <si>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</si>
  <si>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</si>
  <si>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</si>
  <si>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</si>
  <si>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</si>
  <si>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</si>
  <si>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</si>
  <si>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</si>
  <si>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</si>
  <si>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</si>
  <si>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</si>
  <si>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</si>
  <si>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</si>
  <si>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</si>
  <si>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</si>
  <si>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</si>
  <si>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</si>
  <si>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</si>
  <si>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</si>
  <si>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</si>
  <si>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</si>
  <si>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</si>
  <si>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</si>
  <si>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</si>
  <si>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</si>
  <si>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</si>
  <si>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</si>
  <si>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</si>
  <si>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</si>
  <si>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</si>
  <si>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</si>
  <si>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</si>
  <si>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</si>
  <si>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</si>
  <si>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</si>
  <si>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</si>
  <si>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</si>
  <si>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</si>
  <si>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</si>
  <si>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</si>
  <si>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</si>
  <si>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</si>
  <si>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</si>
  <si>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</si>
  <si>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</si>
  <si>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</si>
  <si>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</si>
  <si>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</si>
  <si>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</si>
  <si>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</si>
  <si>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</si>
  <si>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</si>
  <si>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</si>
  <si>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</si>
  <si>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</si>
  <si>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</si>
  <si>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</si>
  <si>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</si>
  <si>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</si>
  <si>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</si>
  <si>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</si>
  <si>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</si>
  <si>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</si>
  <si>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</si>
  <si>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</si>
  <si>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</si>
  <si>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</si>
  <si>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</si>
  <si>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</si>
  <si>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</si>
  <si>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</si>
  <si>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</si>
  <si>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</si>
  <si>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</si>
  <si>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</si>
  <si>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</si>
  <si>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</si>
  <si>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</si>
  <si>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</si>
  <si>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</si>
  <si>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</si>
  <si>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</si>
  <si>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</si>
  <si>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</si>
  <si>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</si>
  <si>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</si>
  <si>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</si>
  <si>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</si>
  <si>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</si>
  <si>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</si>
  <si>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</si>
  <si>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</si>
  <si>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</si>
  <si>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</si>
  <si>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</si>
  <si>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</si>
  <si>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</si>
  <si>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</si>
  <si>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</si>
  <si>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</si>
  <si>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</si>
  <si>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</si>
  <si>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</si>
  <si>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</si>
  <si>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</si>
  <si>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</si>
  <si>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</si>
  <si>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</si>
  <si>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</si>
  <si>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</si>
  <si>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</si>
  <si>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</si>
  <si>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</si>
  <si>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</si>
  <si>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</si>
  <si>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</si>
  <si>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</si>
  <si>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</si>
  <si>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</si>
  <si>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</si>
  <si>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</si>
  <si>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</si>
  <si>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</si>
  <si>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</si>
  <si>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</si>
  <si>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</si>
  <si>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</si>
  <si>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</si>
  <si>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</si>
  <si>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</si>
  <si>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</si>
  <si>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</si>
  <si>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</si>
  <si>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</si>
  <si>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</si>
  <si>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</si>
  <si>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</si>
  <si>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</si>
  <si>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</si>
  <si>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</si>
  <si>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</si>
  <si>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</si>
  <si>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</si>
  <si>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</si>
  <si>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</si>
  <si>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</si>
  <si>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</si>
  <si>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</si>
  <si>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</si>
  <si>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</si>
  <si>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</si>
  <si>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</si>
  <si>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</si>
  <si>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</si>
  <si>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</si>
  <si>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</si>
  <si>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</si>
  <si>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</si>
  <si>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</si>
  <si>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</si>
  <si>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</si>
  <si>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</si>
  <si>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</si>
  <si>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</si>
  <si>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</si>
  <si>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</si>
  <si>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</si>
  <si>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</si>
  <si>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</si>
  <si>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</si>
  <si>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</si>
  <si>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</si>
  <si>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</si>
  <si>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</si>
  <si>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</si>
  <si>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</si>
  <si>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</si>
  <si>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</si>
  <si>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</si>
  <si>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</si>
  <si>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</si>
  <si>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</si>
  <si>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</si>
  <si>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</si>
  <si>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</si>
  <si>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</si>
  <si>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</si>
  <si>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</si>
  <si>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</si>
  <si>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</si>
  <si>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</si>
  <si>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</si>
  <si>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</si>
  <si>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</si>
  <si>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</si>
  <si>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</si>
  <si>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</si>
  <si>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</si>
  <si>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</si>
  <si>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</si>
  <si>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</si>
  <si>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</si>
  <si>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</si>
  <si>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</si>
  <si>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</si>
  <si>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</si>
  <si>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</si>
  <si>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</si>
  <si>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</si>
  <si>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</si>
  <si>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</si>
  <si>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</si>
  <si>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</si>
  <si>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</si>
  <si>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</si>
  <si>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</si>
  <si>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</si>
  <si>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</si>
  <si>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</si>
  <si>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</si>
  <si>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</si>
  <si>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</si>
  <si>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</si>
  <si>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</si>
  <si>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</si>
  <si>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</si>
  <si>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</si>
  <si>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</si>
  <si>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</si>
  <si>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</si>
  <si>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</si>
  <si>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</si>
  <si>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</si>
  <si>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</si>
  <si>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</si>
  <si>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</si>
  <si>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</si>
  <si>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</si>
  <si>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</si>
  <si>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</si>
  <si>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</si>
  <si>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</si>
  <si>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</si>
  <si>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</si>
  <si>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</si>
  <si>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</si>
  <si>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</si>
  <si>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</si>
  <si>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</si>
  <si>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</si>
  <si>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</si>
  <si>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</si>
  <si>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</si>
  <si>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</si>
  <si>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</si>
  <si>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</si>
  <si>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</si>
  <si>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</si>
  <si>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</si>
  <si>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</si>
  <si>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</si>
  <si>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</si>
  <si>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</si>
  <si>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</si>
  <si>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</si>
  <si>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</si>
  <si>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</si>
  <si>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</si>
  <si>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</si>
  <si>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</si>
  <si>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</si>
  <si>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</si>
  <si>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</si>
  <si>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</si>
  <si>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</si>
  <si>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</si>
  <si>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</si>
  <si>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</si>
  <si>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</si>
  <si>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</si>
  <si>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</si>
  <si>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</si>
  <si>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</si>
  <si>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</si>
  <si>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</si>
  <si>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</si>
  <si>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</si>
  <si>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</si>
  <si>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</si>
  <si>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</si>
  <si>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</si>
  <si>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</si>
  <si>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</si>
  <si>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</si>
  <si>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</si>
  <si>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</si>
  <si>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</si>
  <si>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</si>
  <si>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</si>
  <si>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</si>
  <si>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</si>
  <si>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</si>
  <si>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</si>
  <si>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</si>
  <si>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</si>
  <si>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</si>
  <si>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</si>
  <si>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</si>
  <si>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</si>
  <si>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</si>
  <si>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</si>
  <si>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</si>
  <si>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</si>
  <si>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</si>
  <si>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</si>
  <si>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</si>
  <si>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</si>
  <si>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</si>
  <si>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</si>
  <si>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</si>
  <si>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</si>
  <si>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</si>
  <si>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</si>
  <si>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</si>
  <si>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</si>
  <si>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</si>
  <si>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</si>
  <si>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</si>
  <si>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</si>
  <si>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</si>
  <si>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</si>
  <si>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</si>
  <si>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</si>
  <si>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</si>
  <si>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</si>
  <si>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</si>
  <si>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</si>
  <si>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</si>
  <si>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</si>
  <si>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</si>
  <si>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</si>
  <si>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</si>
  <si>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</si>
  <si>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</si>
  <si>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</si>
  <si>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</si>
  <si>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</si>
  <si>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</si>
  <si>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</si>
  <si>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</si>
  <si>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</si>
  <si>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</si>
  <si>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</si>
  <si>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</si>
  <si>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</si>
  <si>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</si>
  <si>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</si>
  <si>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</si>
  <si>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</si>
  <si>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</si>
  <si>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</si>
  <si>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</si>
  <si>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</si>
  <si>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</si>
  <si>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</si>
  <si>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</si>
  <si>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</si>
  <si>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</si>
  <si>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</si>
  <si>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</si>
  <si>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</si>
  <si>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</si>
  <si>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</si>
  <si>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</si>
  <si>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</si>
  <si>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</si>
  <si>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</si>
  <si>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</si>
  <si>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</si>
  <si>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</si>
  <si>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</si>
  <si>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</si>
  <si>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</si>
  <si>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</si>
  <si>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</si>
  <si>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</si>
  <si>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</si>
  <si>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</si>
  <si>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</si>
  <si>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</si>
  <si>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</si>
  <si>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</si>
  <si>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</si>
  <si>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</si>
  <si>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</si>
  <si>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</si>
  <si>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</si>
  <si>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</si>
  <si>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</si>
  <si>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</si>
  <si>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</si>
  <si>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</si>
  <si>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</si>
  <si>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</si>
  <si>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</si>
  <si>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</si>
  <si>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</si>
  <si>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</si>
  <si>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</si>
  <si>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</si>
  <si>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</si>
  <si>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</si>
  <si>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</si>
  <si>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</si>
  <si>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</si>
  <si>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</si>
  <si>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</si>
  <si>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</si>
  <si>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</si>
  <si>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</si>
  <si>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</si>
  <si>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</si>
  <si>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</si>
  <si>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</si>
  <si>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</si>
  <si>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</si>
  <si>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</si>
  <si>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</si>
  <si>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</si>
  <si>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</si>
  <si>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</si>
  <si>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</si>
  <si>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</si>
  <si>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</si>
  <si>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</si>
  <si>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</si>
  <si>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</si>
  <si>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</si>
  <si>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</si>
  <si>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</si>
  <si>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</si>
  <si>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</si>
  <si>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</si>
  <si>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</si>
  <si>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</si>
  <si>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</si>
  <si>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</si>
  <si>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</si>
  <si>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</si>
  <si>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</si>
  <si>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</si>
  <si>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</si>
  <si>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</si>
  <si>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</si>
  <si>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</si>
  <si>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</si>
  <si>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</si>
  <si>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</si>
  <si>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</si>
  <si>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</si>
  <si>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</si>
  <si>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</si>
  <si>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</si>
  <si>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</si>
  <si>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</si>
  <si>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</si>
  <si>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</si>
  <si>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</si>
  <si>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</si>
  <si>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</si>
  <si>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</si>
  <si>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</si>
  <si>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</si>
  <si>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</si>
  <si>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</si>
  <si>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</si>
  <si>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</si>
  <si>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</si>
  <si>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</si>
  <si>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</si>
  <si>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</si>
  <si>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</si>
  <si>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</si>
  <si>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</si>
  <si>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</si>
  <si>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</si>
  <si>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</si>
  <si>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</si>
  <si>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</si>
  <si>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</si>
  <si>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</si>
  <si>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</si>
  <si>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</si>
  <si>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</si>
  <si>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</si>
  <si>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</si>
  <si>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</si>
  <si>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</si>
  <si>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</si>
  <si>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</si>
  <si>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</si>
  <si>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</si>
  <si>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</si>
  <si>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</si>
  <si>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</si>
  <si>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</si>
  <si>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</si>
  <si>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</si>
  <si>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</si>
  <si>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</si>
  <si>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</si>
  <si>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</si>
  <si>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</si>
  <si>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</si>
  <si>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</si>
  <si>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</si>
  <si>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</si>
  <si>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</si>
  <si>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</si>
  <si>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</si>
  <si>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</si>
  <si>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</si>
  <si>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</si>
  <si>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</si>
  <si>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</si>
  <si>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</si>
  <si>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</si>
  <si>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</si>
  <si>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</si>
  <si>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</si>
  <si>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</si>
  <si>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</si>
  <si>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</si>
  <si>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</si>
  <si>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</si>
  <si>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</si>
  <si>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</si>
  <si>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</si>
  <si>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</si>
  <si>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</si>
  <si>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</si>
  <si>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</si>
  <si>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</si>
  <si>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</si>
  <si>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</si>
  <si>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</si>
  <si>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</si>
  <si>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</si>
  <si>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</si>
  <si>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</si>
  <si>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</si>
  <si>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</si>
  <si>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</si>
  <si>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</si>
  <si>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</si>
  <si>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</si>
  <si>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</si>
  <si>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</si>
  <si>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</si>
  <si>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</si>
  <si>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</si>
  <si>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</si>
  <si>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</si>
  <si>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</si>
  <si>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</si>
  <si>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</si>
  <si>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</si>
  <si>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</si>
  <si>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</si>
  <si>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</si>
  <si>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</si>
  <si>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</si>
  <si>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</si>
  <si>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</si>
  <si>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</si>
  <si>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</si>
  <si>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</si>
  <si>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</si>
  <si>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</si>
  <si>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</si>
  <si>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</si>
  <si>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</si>
  <si>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</si>
  <si>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</si>
  <si>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</si>
  <si>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</si>
  <si>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</si>
  <si>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</si>
  <si>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</si>
  <si>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</si>
  <si>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</si>
  <si>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</si>
  <si>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</si>
  <si>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</si>
  <si>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</si>
  <si>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</si>
  <si>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</si>
  <si>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</si>
  <si>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</si>
  <si>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</si>
  <si>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</si>
  <si>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</si>
  <si>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</si>
  <si>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</si>
  <si>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</si>
  <si>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</si>
  <si>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</si>
  <si>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</si>
  <si>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</si>
  <si>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</si>
  <si>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</si>
  <si>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</si>
  <si>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</si>
  <si>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</si>
  <si>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</si>
  <si>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</si>
  <si>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</si>
  <si>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</si>
  <si>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</si>
  <si>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</si>
  <si>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</si>
  <si>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</si>
  <si>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</si>
  <si>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</si>
  <si>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</si>
  <si>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</si>
  <si>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</si>
  <si>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</si>
  <si>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</si>
  <si>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</si>
  <si>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</si>
  <si>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</si>
  <si>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</si>
  <si>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</si>
  <si>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</si>
  <si>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</si>
  <si>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</si>
  <si>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</si>
  <si>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</si>
  <si>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</si>
  <si>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</si>
  <si>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</si>
  <si>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</si>
  <si>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</si>
  <si>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</si>
  <si>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</si>
  <si>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</si>
  <si>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</si>
  <si>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</si>
  <si>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</si>
  <si>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</si>
  <si>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</si>
  <si>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</si>
  <si>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</si>
  <si>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</si>
  <si>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</si>
  <si>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</si>
  <si>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</si>
  <si>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</si>
  <si>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</si>
  <si>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</si>
  <si>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</si>
  <si>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</si>
  <si>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</si>
  <si>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</si>
  <si>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</si>
  <si>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</si>
  <si>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</si>
  <si>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</si>
  <si>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</si>
  <si>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</si>
  <si>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</si>
  <si>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</si>
  <si>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</si>
  <si>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</si>
  <si>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</si>
  <si>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</si>
  <si>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</si>
  <si>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</si>
  <si>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</si>
  <si>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</si>
  <si>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</si>
  <si>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</si>
  <si>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</si>
  <si>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</si>
  <si>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</si>
  <si>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</si>
  <si>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</si>
  <si>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</si>
  <si>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</si>
  <si>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</si>
  <si>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</si>
  <si>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</si>
  <si>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</si>
  <si>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</si>
  <si>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</si>
  <si>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</si>
  <si>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</si>
  <si>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</si>
  <si>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</si>
  <si>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</si>
  <si>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</si>
  <si>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</si>
  <si>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</si>
  <si>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</si>
  <si>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</si>
  <si>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</si>
  <si>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</si>
  <si>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</si>
  <si>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</si>
  <si>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</si>
  <si>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</si>
  <si>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</si>
  <si>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</si>
  <si>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</si>
  <si>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</si>
  <si>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</si>
  <si>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</si>
  <si>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</si>
  <si>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</si>
  <si>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</si>
  <si>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</si>
  <si>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</si>
  <si>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</si>
  <si>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</si>
  <si>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</si>
  <si>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</si>
  <si>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</si>
  <si>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</si>
  <si>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</si>
  <si>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</si>
  <si>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</si>
  <si>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</si>
  <si>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</si>
  <si>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</si>
  <si>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</si>
  <si>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</si>
  <si>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</si>
  <si>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</si>
  <si>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</si>
  <si>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</si>
  <si>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</si>
  <si>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</si>
  <si>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</si>
  <si>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</si>
  <si>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</si>
  <si>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</si>
  <si>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</si>
  <si>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</si>
  <si>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</si>
  <si>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</si>
  <si>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</si>
  <si>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</si>
  <si>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</si>
  <si>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</si>
  <si>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</si>
  <si>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</si>
  <si>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</si>
  <si>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</si>
  <si>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</si>
  <si>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</si>
  <si>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</si>
  <si>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</si>
  <si>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</si>
  <si>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</si>
  <si>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</si>
  <si>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</si>
  <si>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</si>
  <si>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</si>
  <si>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</si>
  <si>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</si>
  <si>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</si>
  <si>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</si>
  <si>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</si>
  <si>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</si>
  <si>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</si>
  <si>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</si>
  <si>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</si>
  <si>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</si>
  <si>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</si>
  <si>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</si>
  <si>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</si>
  <si>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</si>
  <si>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</si>
  <si>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</si>
  <si>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</si>
  <si>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</si>
  <si>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</si>
  <si>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</si>
  <si>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</si>
  <si>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</si>
  <si>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</si>
  <si>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</si>
  <si>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</si>
  <si>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</si>
  <si>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</si>
  <si>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</si>
  <si>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</si>
  <si>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</si>
  <si>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</si>
  <si>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</si>
  <si>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</si>
  <si>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</si>
  <si>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</si>
  <si>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</si>
  <si>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</si>
  <si>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</si>
  <si>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</si>
  <si>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</si>
  <si>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</si>
  <si>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</si>
  <si>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</si>
  <si>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</si>
  <si>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</si>
  <si>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</si>
  <si>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</si>
  <si>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</si>
  <si>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</si>
  <si>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</si>
  <si>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</si>
  <si>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</si>
  <si>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</si>
  <si>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</si>
  <si>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</si>
  <si>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</si>
  <si>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</si>
  <si>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</si>
  <si>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</si>
  <si>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</si>
  <si>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</si>
  <si>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</si>
  <si>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</si>
  <si>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</si>
  <si>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</si>
  <si>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</si>
  <si>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</si>
  <si>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</si>
  <si>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</si>
  <si>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</si>
  <si>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</si>
  <si>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</si>
  <si>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</si>
  <si>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</si>
  <si>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</si>
  <si>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</si>
  <si>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</si>
  <si>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</si>
  <si>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</si>
  <si>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</si>
  <si>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</si>
  <si>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</si>
  <si>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</si>
  <si>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</si>
  <si>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</si>
  <si>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</si>
  <si>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</si>
  <si>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</si>
  <si>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</si>
  <si>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</si>
  <si>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</si>
  <si>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</si>
  <si>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</si>
  <si>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</si>
  <si>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</si>
  <si>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</si>
  <si>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</si>
  <si>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</si>
  <si>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</si>
  <si>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</si>
  <si>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</si>
  <si>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</si>
  <si>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</si>
  <si>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</si>
  <si>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</si>
  <si>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</si>
  <si>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</si>
  <si>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</si>
  <si>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</si>
  <si>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</si>
  <si>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</si>
  <si>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</si>
  <si>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</si>
  <si>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</si>
  <si>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</si>
  <si>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</si>
  <si>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</si>
  <si>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</si>
  <si>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</si>
  <si>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</si>
  <si>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</si>
  <si>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</si>
  <si>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</si>
  <si>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</si>
  <si>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</si>
  <si>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</si>
  <si>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</si>
  <si>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</si>
  <si>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</si>
  <si>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</si>
  <si>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</si>
  <si>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</si>
  <si>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</si>
  <si>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</si>
  <si>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</si>
  <si>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</si>
  <si>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</si>
  <si>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</si>
  <si>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</si>
  <si>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</si>
  <si>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</si>
  <si>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</si>
  <si>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</si>
  <si>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</si>
  <si>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</si>
  <si>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</si>
  <si>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</si>
  <si>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</si>
  <si>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</si>
  <si>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</si>
  <si>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</si>
  <si>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</si>
  <si>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</si>
  <si>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</si>
  <si>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</si>
  <si>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</si>
  <si>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</si>
  <si>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</si>
  <si>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</si>
  <si>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</si>
  <si>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</si>
  <si>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</si>
  <si>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</si>
  <si>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</si>
  <si>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</si>
  <si>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</si>
  <si>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</si>
  <si>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</si>
  <si>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</si>
  <si>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</si>
  <si>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</si>
  <si>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</si>
  <si>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</si>
  <si>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</si>
  <si>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</si>
  <si>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</si>
  <si>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</si>
  <si>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</si>
  <si>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</si>
  <si>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</si>
  <si>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</si>
  <si>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</si>
  <si>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</si>
  <si>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</si>
  <si>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</si>
  <si>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</si>
  <si>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</si>
  <si>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</si>
  <si>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</si>
  <si>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</si>
  <si>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</si>
  <si>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</si>
  <si>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</si>
  <si>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</si>
  <si>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</si>
  <si>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</si>
  <si>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</si>
  <si>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</si>
  <si>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</si>
  <si>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</si>
  <si>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</si>
  <si>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</si>
  <si>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</si>
  <si>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</si>
  <si>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</si>
  <si>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</si>
  <si>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</si>
  <si>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</si>
  <si>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</si>
  <si>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</si>
  <si>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</si>
  <si>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</si>
  <si>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</si>
  <si>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</si>
  <si>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</si>
  <si>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</si>
  <si>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</si>
  <si>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</si>
  <si>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</si>
  <si>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</si>
  <si>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</si>
  <si>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</si>
  <si>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</si>
  <si>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</si>
  <si>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</si>
  <si>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</si>
  <si>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</si>
  <si>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</si>
  <si>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</si>
  <si>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</si>
  <si>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</si>
  <si>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</si>
  <si>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</si>
  <si>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</si>
  <si>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</si>
  <si>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</si>
  <si>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</si>
  <si>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</si>
  <si>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</si>
  <si>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</si>
  <si>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</si>
  <si>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</si>
  <si>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</si>
  <si>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</si>
  <si>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</si>
  <si>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</si>
  <si>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</si>
  <si>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</si>
  <si>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</si>
  <si>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</si>
  <si>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</si>
  <si>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</si>
  <si>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</si>
  <si>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</si>
  <si>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</si>
  <si>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</si>
  <si>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</si>
  <si>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</si>
  <si>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</si>
  <si>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</si>
  <si>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</si>
  <si>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</si>
  <si>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</si>
  <si>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</si>
  <si>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</si>
  <si>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</si>
  <si>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</si>
  <si>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</si>
  <si>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</si>
  <si>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</si>
  <si>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</si>
  <si>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</si>
  <si>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</si>
  <si>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</si>
  <si>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</si>
  <si>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</si>
  <si>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</si>
  <si>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</si>
  <si>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</si>
  <si>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</si>
  <si>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</si>
  <si>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</si>
  <si>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</si>
  <si>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</si>
  <si>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</si>
  <si>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</si>
  <si>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</si>
  <si>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</si>
  <si>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</si>
  <si>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</si>
  <si>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</si>
  <si>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</si>
  <si>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</si>
  <si>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</si>
  <si>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</si>
  <si>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</si>
  <si>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</si>
  <si>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</si>
  <si>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</si>
  <si>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</si>
  <si>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</si>
  <si>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</si>
  <si>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</si>
  <si>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</si>
  <si>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</si>
  <si>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</si>
  <si>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</si>
  <si>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</si>
  <si>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</si>
  <si>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</si>
  <si>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</si>
  <si>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</si>
  <si>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</si>
  <si>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</si>
  <si>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</si>
  <si>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</si>
  <si>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</si>
  <si>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</si>
  <si>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</si>
  <si>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</si>
  <si>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</si>
  <si>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</si>
  <si>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</si>
  <si>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</si>
  <si>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</si>
  <si>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</si>
  <si>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</si>
  <si>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</si>
  <si>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</si>
  <si>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</si>
  <si>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</si>
  <si>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</si>
  <si>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</si>
  <si>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</si>
  <si>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</si>
  <si>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</si>
  <si>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</si>
  <si>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</si>
  <si>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</si>
  <si>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</si>
  <si>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</si>
  <si>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</si>
  <si>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</si>
  <si>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</si>
  <si>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</si>
  <si>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</si>
  <si>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</si>
  <si>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</si>
  <si>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</si>
  <si>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</si>
  <si>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</si>
  <si>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</si>
  <si>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</si>
  <si>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</si>
  <si>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</si>
  <si>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</si>
  <si>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</si>
  <si>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</si>
  <si>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</si>
  <si>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</si>
  <si>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</si>
  <si>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</si>
  <si>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</si>
  <si>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</si>
  <si>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</si>
  <si>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</si>
  <si>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</si>
  <si>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</si>
  <si>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</si>
  <si>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</si>
  <si>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</si>
  <si>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</si>
  <si>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</si>
  <si>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</si>
  <si>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</si>
  <si>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</si>
  <si>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</si>
  <si>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</si>
  <si>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</si>
  <si>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</si>
  <si>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</si>
  <si>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</si>
  <si>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</si>
  <si>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</si>
  <si>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</si>
  <si>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</si>
  <si>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</si>
  <si>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</si>
  <si>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</si>
  <si>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</si>
  <si>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</si>
  <si>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</si>
  <si>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</si>
  <si>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</si>
  <si>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</si>
  <si>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</si>
  <si>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</si>
  <si>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</si>
  <si>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</si>
  <si>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</si>
  <si>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</si>
  <si>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</si>
  <si>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</si>
  <si>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</si>
  <si>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</si>
  <si>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</si>
  <si>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</si>
  <si>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</si>
  <si>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</si>
  <si>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</si>
  <si>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</si>
  <si>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</si>
  <si>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</si>
  <si>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</si>
  <si>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</si>
  <si>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</si>
  <si>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</si>
  <si>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</si>
  <si>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</si>
  <si>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</si>
  <si>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</si>
  <si>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</si>
  <si>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</si>
  <si>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</si>
  <si>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</si>
  <si>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</si>
  <si>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</si>
  <si>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</si>
  <si>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</si>
  <si>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</si>
  <si>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</si>
  <si>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</si>
  <si>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</si>
  <si>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</si>
  <si>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</si>
  <si>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</si>
  <si>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</si>
  <si>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</si>
  <si>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</si>
  <si>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</si>
  <si>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</si>
  <si>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</si>
  <si>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</si>
  <si>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</si>
  <si>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</si>
  <si>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</si>
  <si>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</si>
  <si>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</si>
  <si>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</si>
  <si>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</si>
  <si>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</si>
  <si>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</si>
  <si>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</si>
  <si>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</si>
  <si>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</si>
  <si>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</si>
  <si>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</si>
  <si>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</si>
  <si>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</si>
  <si>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</si>
  <si>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</si>
  <si>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</si>
  <si>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</si>
  <si>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</si>
  <si>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</si>
  <si>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</si>
  <si>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</si>
  <si>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</si>
  <si>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</si>
  <si>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</si>
  <si>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</si>
  <si>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</si>
  <si>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</si>
  <si>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</si>
  <si>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</si>
  <si>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</si>
  <si>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</si>
  <si>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</si>
  <si>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</si>
  <si>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</si>
  <si>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</si>
  <si>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</si>
  <si>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</si>
  <si>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</si>
  <si>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</si>
  <si>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</si>
  <si>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</si>
  <si>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</si>
  <si>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</si>
  <si>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</si>
  <si>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</si>
  <si>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</si>
  <si>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</si>
  <si>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</si>
  <si>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</si>
  <si>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</si>
  <si>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</si>
  <si>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</si>
  <si>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</si>
  <si>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</si>
  <si>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</si>
  <si>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</si>
  <si>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</si>
  <si>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</si>
  <si>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</si>
  <si>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</si>
  <si>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</si>
  <si>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</si>
  <si>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</si>
  <si>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</si>
  <si>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</si>
  <si>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</si>
  <si>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</si>
  <si>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</si>
  <si>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</si>
  <si>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</si>
  <si>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</si>
  <si>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</si>
  <si>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</si>
  <si>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</si>
  <si>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</si>
  <si>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</si>
  <si>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</si>
  <si>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</si>
  <si>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</si>
  <si>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</si>
  <si>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</si>
  <si>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</si>
  <si>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</si>
  <si>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</si>
  <si>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</si>
  <si>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</si>
  <si>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</si>
  <si>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</si>
  <si>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</si>
  <si>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</si>
  <si>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</si>
  <si>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</si>
  <si>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</si>
  <si>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</si>
  <si>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</si>
  <si>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</si>
  <si>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</si>
  <si>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</si>
  <si>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</si>
  <si>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</si>
  <si>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</si>
  <si>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</si>
  <si>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</si>
  <si>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</si>
  <si>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</si>
  <si>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</si>
  <si>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</si>
  <si>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</si>
  <si>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</si>
  <si>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</si>
  <si>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</si>
  <si>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</si>
  <si>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</si>
  <si>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</si>
  <si>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</si>
  <si>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</si>
  <si>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</si>
  <si>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</si>
  <si>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</si>
  <si>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</si>
  <si>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</si>
  <si>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</si>
  <si>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</si>
  <si>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</si>
  <si>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</si>
  <si>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</si>
  <si>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</si>
  <si>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</si>
  <si>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</si>
  <si>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</si>
  <si>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</si>
  <si>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</si>
  <si>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</si>
  <si>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</si>
  <si>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</si>
  <si>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</si>
  <si>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</si>
  <si>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</si>
  <si>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</si>
  <si>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</si>
  <si>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</si>
  <si>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</si>
  <si>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</si>
  <si>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</si>
  <si>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</si>
  <si>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</si>
  <si>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</si>
  <si>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</si>
  <si>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</si>
  <si>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</si>
  <si>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</si>
  <si>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</si>
  <si>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</si>
  <si>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</si>
  <si>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</si>
  <si>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</si>
  <si>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</si>
  <si>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</si>
  <si>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</si>
  <si>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</si>
  <si>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</si>
  <si>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</si>
  <si>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</si>
  <si>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</si>
  <si>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</si>
  <si>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</si>
  <si>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</si>
  <si>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</si>
  <si>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</si>
  <si>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</si>
  <si>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</si>
  <si>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</si>
  <si>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</si>
  <si>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</si>
  <si>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</si>
  <si>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</si>
  <si>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</si>
  <si>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</si>
  <si>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</si>
  <si>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</si>
  <si>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</si>
  <si>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</si>
  <si>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</si>
  <si>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</si>
  <si>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</si>
  <si>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</si>
  <si>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</si>
  <si>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</si>
  <si>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</si>
  <si>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</si>
  <si>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</si>
  <si>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</si>
  <si>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</si>
  <si>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</si>
  <si>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</si>
  <si>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</si>
  <si>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</si>
  <si>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</si>
  <si>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</si>
  <si>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</si>
  <si>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</si>
  <si>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</si>
  <si>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</si>
  <si>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</si>
  <si>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</si>
  <si>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</si>
  <si>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</si>
  <si>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</si>
  <si>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</si>
  <si>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</si>
  <si>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</si>
  <si>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</si>
  <si>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</si>
  <si>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</si>
  <si>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</si>
  <si>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</si>
  <si>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</si>
  <si>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</si>
  <si>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</si>
  <si>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</si>
  <si>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</si>
  <si>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</si>
  <si>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</si>
  <si>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</si>
  <si>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</si>
  <si>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</si>
  <si>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</si>
  <si>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</si>
  <si>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</si>
  <si>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</si>
  <si>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</si>
  <si>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</si>
  <si>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</si>
  <si>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</si>
  <si>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</si>
  <si>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</si>
  <si>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</si>
  <si>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</si>
  <si>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</si>
  <si>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</si>
  <si>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</si>
  <si>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</si>
  <si>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</si>
  <si>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</si>
  <si>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</si>
  <si>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</si>
  <si>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</si>
  <si>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</si>
  <si>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</si>
  <si>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</si>
  <si>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</si>
  <si>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</si>
  <si>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</si>
  <si>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</si>
  <si>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</si>
  <si>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</si>
  <si>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</si>
  <si>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</si>
  <si>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</si>
  <si>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</si>
  <si>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</si>
  <si>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</si>
  <si>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</si>
  <si>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</si>
  <si>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</si>
  <si>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</si>
  <si>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</si>
  <si>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</si>
  <si>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</si>
  <si>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</si>
  <si>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</si>
  <si>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</si>
  <si>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</si>
  <si>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</si>
  <si>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</si>
  <si>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</si>
  <si>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</si>
  <si>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</si>
  <si>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</si>
  <si>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</si>
  <si>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</si>
  <si>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</si>
  <si>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</si>
  <si>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</si>
  <si>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</si>
  <si>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</si>
  <si>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</si>
  <si>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</si>
  <si>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</si>
  <si>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</si>
  <si>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</si>
  <si>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</si>
  <si>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</si>
  <si>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</si>
  <si>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</si>
  <si>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</si>
  <si>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</si>
  <si>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</si>
  <si>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</si>
  <si>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</si>
  <si>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</si>
  <si>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</si>
  <si>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</si>
  <si>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</si>
  <si>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</si>
  <si>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</si>
  <si>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</si>
  <si>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</si>
  <si>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</si>
  <si>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</si>
  <si>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</si>
  <si>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</si>
  <si>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</si>
  <si>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</si>
  <si>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</si>
  <si>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</si>
  <si>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</si>
  <si>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</si>
  <si>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</si>
  <si>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</si>
  <si>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</si>
  <si>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</si>
  <si>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</si>
  <si>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</si>
  <si>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</si>
  <si>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</si>
  <si>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</si>
  <si>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</si>
  <si>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</si>
  <si>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</si>
  <si>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</si>
  <si>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</si>
  <si>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</si>
  <si>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</si>
  <si>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</si>
  <si>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</si>
  <si>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</si>
  <si>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</si>
  <si>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</si>
  <si>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</si>
  <si>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</si>
  <si>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</si>
  <si>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</si>
  <si>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</si>
  <si>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</si>
  <si>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</si>
  <si>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</si>
  <si>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</si>
  <si>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</si>
  <si>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</si>
  <si>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</si>
  <si>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</si>
  <si>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</si>
  <si>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</si>
  <si>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</si>
  <si>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</si>
  <si>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</si>
  <si>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</si>
  <si>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</si>
  <si>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</si>
  <si>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</si>
  <si>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</si>
  <si>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</si>
  <si>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</si>
  <si>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</si>
  <si>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</si>
  <si>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</si>
  <si>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</si>
  <si>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</si>
  <si>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</si>
  <si>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</si>
  <si>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</si>
  <si>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</si>
  <si>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</si>
  <si>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</si>
  <si>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</si>
  <si>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</si>
  <si>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</si>
  <si>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</si>
  <si>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</si>
  <si>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</si>
  <si>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</si>
  <si>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</si>
  <si>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</si>
  <si>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</si>
  <si>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</si>
  <si>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</si>
  <si>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</si>
  <si>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</si>
  <si>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</si>
  <si>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</si>
  <si>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</si>
  <si>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</si>
  <si>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</si>
  <si>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</si>
  <si>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</si>
  <si>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</si>
  <si>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</si>
  <si>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</si>
  <si>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</si>
  <si>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</si>
  <si>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</si>
  <si>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</si>
  <si>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</si>
  <si>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</si>
  <si>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</si>
  <si>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</si>
  <si>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</si>
  <si>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</si>
  <si>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</si>
  <si>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</si>
  <si>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</si>
  <si>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</si>
  <si>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</si>
  <si>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</si>
  <si>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</si>
  <si>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</si>
  <si>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</si>
  <si>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</si>
  <si>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</si>
  <si>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</si>
  <si>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</si>
  <si>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</si>
  <si>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</si>
  <si>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</si>
  <si>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</si>
  <si>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</si>
  <si>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</si>
  <si>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</si>
  <si>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</si>
  <si>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</si>
  <si>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</si>
  <si>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</si>
  <si>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</si>
  <si>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</si>
  <si>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</si>
  <si>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</si>
  <si>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</si>
  <si>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</si>
  <si>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</si>
  <si>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</si>
  <si>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</si>
  <si>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</si>
  <si>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</si>
  <si>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</si>
  <si>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</si>
  <si>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</si>
  <si>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</si>
  <si>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</si>
  <si>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</si>
  <si>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</si>
  <si>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</si>
  <si>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</si>
  <si>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</si>
  <si>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</si>
  <si>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</si>
  <si>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</si>
  <si>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</si>
  <si>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</si>
  <si>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</si>
  <si>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</si>
  <si>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</si>
  <si>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</si>
  <si>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</si>
  <si>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</si>
  <si>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</si>
  <si>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</si>
  <si>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</si>
  <si>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</si>
  <si>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</si>
  <si>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</si>
  <si>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</si>
  <si>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</si>
  <si>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</si>
  <si>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</si>
  <si>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</si>
  <si>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</si>
  <si>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</si>
  <si>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</si>
  <si>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</si>
  <si>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</si>
  <si>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</si>
  <si>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</si>
  <si>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</si>
  <si>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</si>
  <si>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</si>
  <si>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</si>
  <si>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</si>
  <si>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</si>
  <si>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</si>
  <si>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</si>
  <si>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</si>
  <si>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</si>
  <si>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</si>
  <si>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</si>
  <si>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</si>
  <si>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</si>
  <si>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</si>
  <si>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</si>
  <si>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</si>
  <si>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</si>
  <si>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</si>
  <si>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</si>
  <si>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</si>
  <si>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</si>
  <si>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</si>
  <si>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</si>
  <si>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</si>
  <si>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</si>
  <si>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</si>
  <si>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</si>
  <si>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</si>
  <si>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</si>
  <si>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</si>
  <si>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</si>
  <si>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</si>
  <si>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</si>
  <si>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</si>
  <si>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</si>
  <si>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</si>
  <si>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</si>
  <si>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</si>
  <si>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</si>
  <si>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</si>
  <si>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</si>
  <si>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</si>
  <si>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</si>
  <si>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</si>
  <si>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</si>
  <si>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</si>
  <si>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</si>
  <si>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</si>
  <si>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</si>
  <si>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</si>
  <si>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</si>
  <si>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</si>
  <si>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</si>
  <si>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</si>
  <si>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</si>
  <si>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</si>
  <si>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</si>
  <si>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</si>
  <si>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</si>
  <si>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</si>
  <si>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</si>
  <si>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</si>
  <si>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</si>
  <si>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</si>
  <si>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</si>
  <si>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</si>
  <si>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</si>
  <si>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</si>
  <si>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</si>
  <si>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</si>
  <si>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</si>
  <si>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</si>
  <si>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</si>
  <si>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</si>
  <si>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</si>
  <si>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</si>
  <si>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</si>
  <si>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</si>
  <si>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</si>
  <si>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</si>
  <si>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</si>
  <si>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</si>
  <si>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</si>
  <si>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</si>
  <si>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</si>
  <si>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</si>
  <si>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</si>
  <si>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</si>
  <si>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</si>
  <si>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</si>
  <si>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</si>
  <si>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</si>
  <si>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</si>
  <si>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</si>
  <si>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</si>
  <si>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</si>
  <si>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</si>
  <si>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</si>
  <si>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</si>
  <si>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</si>
  <si>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</si>
  <si>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</si>
  <si>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</si>
  <si>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</si>
  <si>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</si>
  <si>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</si>
  <si>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</si>
  <si>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</si>
  <si>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</si>
  <si>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</si>
  <si>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</si>
  <si>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</si>
  <si>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</si>
  <si>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</si>
  <si>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</si>
  <si>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</si>
  <si>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</si>
  <si>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</si>
  <si>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</si>
  <si>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</si>
  <si>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</si>
  <si>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</si>
  <si>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</si>
  <si>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</si>
  <si>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</si>
  <si>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</si>
  <si>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</si>
  <si>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</si>
  <si>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</si>
  <si>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</si>
  <si>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</si>
  <si>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</si>
  <si>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</si>
  <si>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</si>
  <si>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</si>
  <si>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</si>
  <si>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</si>
  <si>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</si>
  <si>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</si>
  <si>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</si>
  <si>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</si>
  <si>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</si>
  <si>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</si>
  <si>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</si>
  <si>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</si>
  <si>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</si>
  <si>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</si>
  <si>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</si>
  <si>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</si>
  <si>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</si>
  <si>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</si>
  <si>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</si>
  <si>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</si>
  <si>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</si>
  <si>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</si>
  <si>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</si>
  <si>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</si>
  <si>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</si>
  <si>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</si>
  <si>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</si>
  <si>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</si>
  <si>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</si>
  <si>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</si>
  <si>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</si>
  <si>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</si>
  <si>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</si>
  <si>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</si>
  <si>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</si>
  <si>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</si>
  <si>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</si>
  <si>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</si>
  <si>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</si>
  <si>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</si>
  <si>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</si>
  <si>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</si>
  <si>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</si>
  <si>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</si>
  <si>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</si>
  <si>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</si>
  <si>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</si>
  <si>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</si>
  <si>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</si>
  <si>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</si>
  <si>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</si>
  <si>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</si>
  <si>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</si>
  <si>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</si>
  <si>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</si>
  <si>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</si>
  <si>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</si>
  <si>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</si>
  <si>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</si>
  <si>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</si>
  <si>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</si>
  <si>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</si>
  <si>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</si>
  <si>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</si>
  <si>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</si>
  <si>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</si>
  <si>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</si>
  <si>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</si>
  <si>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</si>
  <si>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</si>
  <si>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</si>
  <si>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</si>
  <si>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</si>
  <si>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</si>
  <si>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</si>
  <si>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</si>
  <si>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</si>
  <si>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</si>
  <si>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</si>
  <si>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</si>
  <si>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</si>
  <si>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</si>
  <si>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</si>
  <si>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</si>
  <si>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</si>
  <si>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</si>
  <si>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</si>
  <si>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</si>
  <si>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</si>
  <si>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</si>
  <si>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</si>
  <si>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</si>
  <si>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</si>
  <si>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</si>
  <si>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</si>
  <si>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</si>
  <si>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</si>
  <si>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</si>
  <si>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</si>
  <si>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</si>
  <si>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</si>
  <si>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</si>
  <si>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</si>
  <si>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</si>
  <si>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</si>
  <si>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</si>
  <si>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</si>
  <si>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</si>
  <si>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</si>
  <si>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</si>
  <si>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</si>
  <si>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</si>
  <si>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</si>
  <si>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</si>
  <si>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</si>
  <si>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</si>
  <si>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</si>
  <si>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</si>
  <si>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</si>
  <si>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</si>
  <si>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</si>
  <si>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</si>
  <si>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</si>
  <si>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</si>
  <si>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</si>
  <si>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</si>
  <si>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</si>
  <si>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</si>
  <si>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</si>
  <si>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</si>
  <si>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</si>
  <si>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</si>
  <si>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</si>
  <si>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</si>
  <si>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</si>
  <si>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</si>
  <si>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</si>
  <si>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</si>
  <si>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</si>
  <si>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</si>
  <si>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</si>
  <si>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</si>
  <si>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</si>
  <si>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</si>
  <si>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</si>
  <si>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</si>
  <si>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</si>
  <si>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</si>
  <si>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</si>
  <si>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</si>
  <si>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</si>
  <si>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</si>
  <si>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</si>
  <si>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</si>
  <si>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</si>
  <si>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</si>
  <si>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</si>
  <si>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</si>
  <si>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</si>
  <si>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</si>
  <si>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</si>
  <si>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</si>
  <si>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</si>
  <si>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</si>
  <si>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</si>
  <si>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</si>
  <si>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</si>
  <si>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</si>
  <si>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</si>
  <si>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</si>
  <si>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</si>
  <si>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</si>
  <si>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</si>
  <si>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</si>
  <si>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</si>
  <si>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</si>
  <si>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</si>
  <si>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</si>
  <si>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</si>
  <si>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</si>
  <si>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</si>
  <si>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</si>
  <si>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</si>
  <si>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</si>
  <si>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</si>
  <si>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</si>
  <si>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</si>
  <si>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</si>
  <si>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</si>
  <si>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</si>
  <si>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</si>
  <si>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</si>
  <si>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</si>
  <si>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</si>
  <si>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</si>
  <si>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</si>
  <si>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</si>
  <si>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</si>
  <si>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</si>
  <si>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</si>
  <si>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</si>
  <si>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</si>
  <si>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</si>
  <si>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</si>
  <si>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</si>
  <si>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</si>
  <si>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</si>
  <si>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</si>
  <si>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</si>
  <si>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</si>
  <si>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</si>
  <si>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</si>
  <si>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</si>
  <si>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</si>
  <si>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</si>
  <si>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</si>
  <si>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</si>
  <si>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</si>
  <si>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</si>
  <si>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</si>
  <si>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</si>
  <si>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</si>
  <si>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</si>
  <si>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</si>
  <si>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</si>
  <si>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</si>
  <si>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</si>
  <si>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</si>
  <si>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</si>
  <si>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</si>
  <si>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</si>
  <si>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</si>
  <si>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</si>
  <si>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</si>
  <si>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</si>
  <si>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</si>
  <si>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</si>
  <si>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</si>
  <si>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</si>
  <si>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</si>
  <si>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</si>
  <si>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</si>
  <si>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</si>
  <si>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</si>
  <si>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</si>
  <si>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</si>
  <si>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</si>
  <si>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</si>
  <si>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</si>
  <si>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</si>
  <si>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</si>
  <si>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</si>
  <si>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</si>
  <si>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</si>
  <si>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</si>
  <si>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</si>
  <si>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</si>
  <si>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</si>
  <si>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</si>
  <si>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</si>
  <si>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</si>
  <si>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</si>
  <si>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</si>
  <si>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</si>
  <si>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</si>
  <si>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</si>
  <si>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</si>
  <si>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</si>
  <si>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</si>
  <si>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</si>
  <si>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</si>
  <si>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</si>
  <si>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</si>
  <si>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</si>
  <si>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</si>
  <si>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</si>
  <si>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</si>
  <si>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</si>
  <si>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</si>
  <si>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</si>
  <si>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</si>
  <si>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</si>
  <si>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</si>
  <si>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</si>
  <si>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</si>
  <si>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</si>
  <si>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</si>
  <si>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</si>
  <si>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</si>
  <si>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</si>
  <si>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</si>
  <si>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</si>
  <si>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</si>
  <si>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</si>
  <si>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</si>
  <si>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</si>
  <si>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</si>
  <si>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</si>
  <si>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</si>
  <si>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</si>
  <si>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</si>
  <si>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</si>
  <si>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</si>
  <si>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</si>
  <si>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</si>
  <si>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</si>
  <si>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</si>
  <si>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</si>
  <si>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</si>
  <si>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</si>
  <si>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</si>
  <si>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</si>
  <si>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</si>
  <si>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</si>
  <si>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</si>
  <si>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</si>
  <si>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</si>
  <si>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</si>
  <si>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</si>
  <si>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</si>
  <si>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</si>
  <si>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</si>
  <si>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</si>
  <si>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</si>
  <si>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</si>
  <si>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</si>
  <si>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</si>
  <si>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</si>
  <si>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</si>
  <si>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</si>
  <si>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</si>
  <si>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</si>
  <si>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</si>
  <si>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</si>
  <si>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</si>
  <si>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</si>
  <si>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</si>
  <si>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</si>
  <si>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</si>
  <si>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</si>
  <si>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</si>
  <si>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</si>
  <si>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</si>
  <si>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</si>
  <si>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</si>
  <si>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</si>
  <si>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</si>
  <si>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</si>
  <si>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</si>
  <si>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</si>
  <si>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</si>
  <si>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</si>
  <si>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</si>
  <si>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</si>
  <si>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</si>
  <si>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</si>
  <si>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</si>
  <si>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</si>
  <si>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</si>
  <si>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</si>
  <si>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</si>
  <si>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</si>
  <si>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</si>
  <si>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</si>
  <si>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</si>
  <si>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</si>
  <si>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</si>
  <si>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</si>
  <si>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</si>
  <si>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</si>
  <si>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</si>
  <si>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</si>
  <si>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</si>
  <si>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</si>
  <si>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</si>
  <si>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</si>
  <si>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</si>
  <si>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</si>
  <si>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</si>
  <si>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</si>
  <si>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</si>
  <si>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</si>
  <si>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</si>
  <si>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</si>
  <si>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</si>
  <si>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</si>
  <si>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</si>
  <si>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</si>
  <si>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</si>
  <si>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</si>
  <si>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</si>
  <si>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</si>
  <si>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</si>
  <si>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</si>
  <si>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</si>
  <si>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</si>
  <si>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</si>
  <si>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</si>
  <si>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</si>
  <si>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</si>
  <si>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</si>
  <si>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</si>
  <si>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</si>
  <si>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</si>
  <si>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</si>
  <si>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</si>
  <si>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</si>
  <si>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</si>
  <si>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</si>
  <si>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</si>
  <si>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</si>
  <si>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</si>
  <si>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</si>
  <si>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</si>
  <si>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</si>
  <si>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</si>
  <si>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</si>
  <si>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</si>
  <si>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</si>
  <si>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</si>
  <si>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</si>
  <si>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</si>
  <si>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</si>
  <si>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</si>
  <si>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</si>
  <si>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</si>
  <si>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</si>
  <si>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</si>
  <si>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</si>
  <si>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</si>
  <si>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</si>
  <si>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</si>
  <si>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</si>
  <si>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</si>
  <si>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</si>
  <si>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</si>
  <si>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</si>
  <si>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</si>
  <si>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</si>
  <si>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</si>
  <si>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</si>
  <si>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</si>
  <si>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</si>
  <si>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</si>
  <si>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</si>
  <si>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</si>
  <si>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</si>
  <si>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</si>
  <si>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</si>
  <si>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</si>
  <si>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</si>
  <si>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</si>
  <si>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</si>
  <si>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</si>
  <si>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</si>
  <si>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</si>
  <si>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</si>
  <si>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</si>
  <si>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</si>
  <si>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</si>
  <si>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</si>
  <si>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</si>
  <si>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</si>
  <si>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</si>
  <si>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</si>
  <si>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</si>
  <si>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</si>
  <si>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</si>
  <si>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</si>
  <si>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</si>
  <si>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</si>
  <si>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</si>
  <si>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</si>
  <si>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</si>
  <si>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</si>
  <si>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</si>
  <si>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</si>
  <si>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</si>
  <si>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</si>
  <si>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</si>
  <si>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</si>
  <si>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</si>
  <si>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</si>
  <si>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</si>
  <si>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</si>
  <si>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</si>
  <si>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</si>
  <si>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</si>
  <si>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</si>
  <si>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</si>
  <si>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</si>
  <si>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</si>
  <si>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</si>
  <si>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</si>
  <si>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</si>
  <si>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</si>
  <si>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</si>
  <si>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</si>
  <si>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</si>
  <si>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</si>
  <si>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</si>
  <si>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</si>
  <si>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</si>
  <si>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</si>
  <si>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</si>
  <si>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</si>
  <si>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</si>
  <si>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</si>
  <si>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</si>
  <si>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</si>
  <si>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</si>
  <si>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</si>
  <si>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</si>
  <si>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</si>
  <si>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</si>
  <si>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</si>
  <si>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</si>
  <si>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</si>
  <si>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</si>
  <si>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</si>
  <si>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</si>
  <si>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</si>
  <si>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</si>
  <si>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</si>
  <si>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</si>
  <si>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</si>
  <si>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</si>
  <si>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</si>
  <si>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</si>
  <si>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</si>
  <si>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</si>
  <si>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</si>
  <si>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</si>
  <si>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</si>
  <si>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</si>
  <si>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</si>
  <si>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</si>
  <si>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</si>
  <si>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</si>
  <si>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</si>
  <si>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</si>
  <si>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</si>
  <si>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</si>
  <si>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</si>
  <si>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</si>
  <si>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</si>
  <si>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</si>
  <si>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</si>
  <si>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</si>
  <si>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</si>
  <si>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</si>
  <si>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</si>
  <si>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</si>
  <si>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</si>
  <si>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</si>
  <si>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</si>
  <si>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</si>
  <si>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</si>
  <si>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</si>
  <si>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</si>
  <si>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</si>
  <si>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</si>
  <si>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</si>
  <si>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</si>
  <si>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</si>
  <si>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</si>
  <si>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</si>
  <si>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</si>
  <si>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</si>
  <si>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</si>
  <si>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</si>
  <si>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</si>
  <si>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</si>
  <si>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</si>
  <si>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</si>
  <si>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</si>
  <si>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</si>
  <si>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</si>
  <si>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</si>
  <si>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</si>
  <si>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</si>
  <si>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</si>
  <si>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</si>
  <si>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</si>
  <si>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</si>
  <si>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</si>
  <si>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</si>
  <si>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</si>
  <si>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</si>
  <si>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</si>
  <si>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</si>
  <si>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</si>
  <si>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</si>
  <si>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</si>
  <si>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</si>
  <si>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</si>
  <si>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</si>
  <si>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</si>
  <si>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</si>
  <si>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</si>
  <si>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</si>
  <si>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</si>
  <si>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</si>
  <si>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</si>
  <si>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</si>
  <si>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</si>
  <si>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</si>
  <si>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</si>
  <si>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</si>
  <si>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</si>
  <si>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</si>
  <si>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</si>
  <si>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</si>
  <si>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</si>
  <si>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</si>
  <si>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</si>
  <si>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</si>
  <si>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</si>
  <si>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</si>
  <si>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</si>
  <si>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</si>
  <si>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</si>
  <si>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</si>
  <si>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</si>
  <si>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</si>
  <si>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</si>
  <si>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</si>
  <si>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</si>
  <si>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</si>
  <si>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</si>
  <si>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</si>
  <si>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</si>
  <si>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</si>
  <si>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</si>
  <si>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</si>
  <si>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</si>
  <si>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</si>
  <si>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</si>
  <si>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</si>
  <si>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</si>
  <si>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</si>
  <si>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</si>
  <si>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</si>
  <si>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</si>
  <si>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</si>
  <si>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</si>
  <si>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</si>
  <si>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</si>
  <si>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</si>
  <si>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</si>
  <si>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</si>
  <si>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</si>
  <si>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</si>
  <si>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</si>
  <si>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</si>
  <si>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</si>
  <si>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</si>
  <si>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</si>
  <si>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</si>
  <si>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</si>
  <si>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</si>
  <si>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</si>
  <si>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</si>
  <si>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</si>
  <si>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</si>
  <si>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</si>
  <si>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</si>
  <si>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</si>
  <si>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</si>
  <si>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</si>
  <si>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</si>
  <si>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</si>
  <si>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</si>
  <si>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</si>
  <si>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</si>
  <si>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</si>
  <si>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</si>
  <si>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</si>
  <si>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</si>
  <si>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</si>
  <si>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</si>
  <si>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</si>
  <si>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</si>
  <si>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</si>
  <si>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</si>
  <si>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</si>
  <si>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</si>
  <si>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</si>
  <si>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</si>
  <si>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</si>
  <si>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</si>
  <si>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</si>
  <si>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</si>
  <si>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</si>
  <si>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</si>
  <si>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</si>
  <si>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</si>
  <si>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</si>
  <si>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</si>
  <si>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</si>
  <si>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</si>
  <si>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</si>
  <si>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</si>
  <si>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</si>
  <si>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</si>
  <si>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</si>
  <si>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</si>
  <si>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</si>
  <si>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</si>
  <si>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</si>
  <si>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</si>
  <si>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</si>
  <si>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</si>
  <si>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</si>
  <si>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</si>
  <si>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</si>
  <si>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</si>
  <si>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</si>
  <si>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</si>
  <si>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</si>
  <si>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</si>
  <si>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</si>
  <si>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</si>
  <si>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</si>
  <si>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</si>
  <si>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</si>
  <si>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</si>
  <si>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</si>
  <si>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</si>
  <si>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</si>
  <si>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</si>
  <si>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</si>
  <si>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</si>
  <si>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</si>
  <si>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</si>
  <si>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</si>
  <si>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</si>
  <si>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</si>
  <si>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</si>
  <si>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</si>
  <si>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</si>
  <si>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</si>
  <si>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</si>
  <si>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</si>
  <si>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</si>
  <si>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</si>
  <si>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</si>
  <si>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</si>
  <si>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</si>
  <si>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</si>
  <si>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</si>
  <si>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</si>
  <si>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</si>
  <si>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</si>
  <si>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</si>
  <si>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</si>
  <si>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</si>
  <si>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</si>
  <si>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</si>
  <si>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</si>
  <si>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</si>
  <si>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</si>
  <si>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</si>
  <si>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</si>
  <si>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</si>
  <si>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</si>
  <si>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</si>
  <si>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</si>
  <si>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</si>
  <si>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</si>
  <si>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</si>
  <si>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</si>
  <si>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</si>
  <si>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</si>
  <si>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</si>
  <si>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</si>
  <si>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</si>
  <si>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</si>
  <si>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</si>
  <si>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</si>
  <si>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</si>
  <si>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</si>
  <si>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</si>
  <si>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</si>
  <si>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</si>
  <si>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</si>
  <si>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</si>
  <si>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</si>
  <si>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</si>
  <si>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</si>
  <si>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</si>
  <si>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</si>
  <si>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</si>
  <si>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</si>
  <si>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</si>
  <si>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</si>
  <si>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</si>
  <si>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</si>
  <si>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</si>
  <si>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</si>
  <si>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</si>
  <si>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</si>
  <si>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</si>
  <si>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</si>
  <si>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</si>
  <si>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</si>
  <si>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</si>
  <si>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</si>
  <si>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</si>
  <si>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</si>
  <si>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</si>
  <si>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</si>
  <si>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</si>
  <si>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</si>
  <si>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</si>
  <si>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</si>
  <si>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</si>
  <si>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</si>
  <si>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</si>
  <si>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</si>
  <si>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</si>
  <si>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</si>
  <si>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</si>
  <si>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</si>
  <si>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</si>
  <si>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</si>
  <si>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</si>
  <si>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</si>
  <si>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</si>
  <si>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</si>
  <si>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</si>
  <si>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</si>
  <si>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</si>
  <si>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</si>
  <si>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</si>
  <si>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</si>
  <si>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</si>
  <si>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</si>
  <si>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</si>
  <si>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</si>
  <si>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</si>
  <si>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</si>
  <si>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</si>
  <si>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</si>
  <si>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</si>
  <si>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</si>
  <si>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</si>
  <si>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</si>
  <si>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</si>
  <si>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</si>
  <si>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</si>
  <si>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</si>
  <si>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</si>
  <si>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</si>
  <si>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</si>
  <si>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</si>
  <si>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</si>
  <si>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</si>
  <si>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</si>
  <si>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</si>
  <si>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</si>
  <si>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</si>
  <si>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</si>
  <si>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</si>
  <si>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</si>
  <si>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</si>
  <si>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</si>
  <si>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</si>
  <si>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</si>
  <si>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</si>
  <si>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</si>
  <si>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</si>
  <si>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</si>
  <si>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</si>
  <si>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</si>
  <si>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</si>
  <si>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</si>
  <si>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</si>
  <si>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</si>
  <si>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</si>
  <si>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</si>
  <si>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</si>
  <si>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</si>
  <si>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</si>
  <si>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</si>
  <si>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</si>
  <si>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</si>
  <si>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</si>
  <si>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</si>
  <si>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</si>
  <si>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</si>
  <si>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</si>
  <si>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</si>
  <si>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</si>
  <si>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</si>
  <si>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</si>
  <si>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</si>
  <si>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</si>
  <si>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</si>
  <si>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</si>
  <si>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</si>
  <si>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</si>
  <si>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</si>
  <si>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</si>
  <si>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</si>
  <si>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</si>
  <si>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</si>
  <si>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</si>
  <si>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</si>
  <si>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</si>
  <si>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</si>
  <si>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</si>
  <si>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</si>
  <si>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</si>
  <si>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</si>
  <si>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</si>
  <si>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</si>
  <si>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</si>
  <si>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</si>
  <si>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</si>
  <si>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</si>
  <si>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</si>
  <si>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</si>
  <si>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</si>
  <si>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</si>
  <si>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</si>
  <si>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</si>
  <si>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</si>
  <si>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</si>
  <si>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</si>
  <si>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</si>
  <si>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</si>
  <si>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</si>
  <si>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</si>
  <si>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</si>
  <si>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</si>
  <si>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</si>
  <si>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</si>
  <si>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</si>
  <si>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</si>
  <si>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</si>
  <si>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</si>
  <si>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</si>
  <si>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</si>
  <si>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</si>
  <si>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</si>
  <si>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</si>
  <si>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</si>
  <si>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</si>
  <si>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</si>
  <si>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</si>
  <si>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</si>
  <si>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</si>
  <si>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</si>
  <si>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</si>
  <si>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</si>
  <si>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</si>
  <si>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</si>
  <si>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</si>
  <si>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</si>
  <si>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</si>
  <si>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</si>
  <si>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</si>
  <si>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</si>
  <si>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</si>
  <si>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</si>
  <si>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</si>
  <si>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</si>
  <si>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</si>
  <si>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</si>
  <si>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</si>
  <si>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</si>
  <si>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</si>
  <si>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</si>
  <si>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</si>
  <si>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</si>
  <si>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</si>
  <si>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</si>
  <si>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</si>
  <si>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</si>
  <si>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</si>
  <si>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</si>
  <si>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</si>
  <si>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</si>
  <si>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</si>
  <si>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</si>
  <si>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</si>
  <si>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</si>
  <si>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</si>
  <si>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</si>
  <si>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</si>
  <si>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</si>
  <si>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</si>
  <si>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</si>
  <si>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</si>
  <si>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</si>
  <si>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</si>
  <si>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</si>
  <si>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</si>
  <si>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</si>
  <si>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</si>
  <si>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</si>
  <si>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</si>
  <si>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</si>
  <si>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</si>
  <si>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</si>
  <si>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</si>
  <si>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</si>
  <si>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</si>
  <si>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</si>
  <si>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</si>
  <si>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</si>
  <si>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</si>
  <si>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</si>
  <si>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</si>
  <si>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</si>
  <si>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</si>
  <si>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</si>
  <si>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</si>
  <si>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</si>
  <si>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</si>
  <si>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</si>
  <si>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</si>
  <si>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</si>
  <si>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</si>
  <si>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</si>
  <si>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</si>
  <si>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</si>
  <si>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</si>
  <si>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</si>
  <si>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</si>
  <si>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</si>
  <si>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</si>
  <si>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</si>
  <si>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</si>
  <si>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</si>
  <si>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</si>
  <si>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</si>
  <si>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</si>
  <si>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</si>
  <si>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</si>
  <si>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</si>
  <si>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</si>
  <si>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</si>
  <si>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</si>
  <si>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</si>
  <si>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</si>
  <si>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</si>
  <si>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</si>
  <si>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</si>
  <si>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</si>
  <si>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</si>
  <si>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</si>
  <si>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</si>
  <si>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</si>
  <si>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</si>
  <si>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</si>
  <si>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</si>
  <si>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</si>
  <si>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</si>
  <si>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</si>
  <si>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</si>
  <si>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</si>
  <si>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</si>
  <si>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</si>
  <si>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</si>
  <si>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</si>
  <si>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</si>
  <si>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</si>
  <si>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</si>
  <si>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</si>
  <si>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</si>
  <si>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</si>
  <si>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</si>
  <si>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</si>
  <si>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</si>
  <si>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</si>
  <si>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</si>
  <si>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</si>
  <si>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</si>
  <si>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</si>
  <si>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</si>
  <si>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</si>
  <si>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</si>
  <si>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</si>
  <si>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</si>
  <si>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</si>
  <si>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</si>
  <si>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</si>
  <si>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</si>
  <si>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</si>
  <si>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</si>
  <si>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</si>
  <si>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</si>
  <si>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</si>
  <si>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</si>
  <si>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</si>
  <si>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</si>
  <si>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</si>
  <si>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</si>
  <si>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</si>
  <si>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</si>
  <si>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</si>
  <si>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</si>
  <si>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</si>
  <si>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</si>
  <si>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</si>
  <si>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</si>
  <si>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</si>
  <si>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</si>
  <si>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</si>
  <si>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</si>
  <si>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</si>
  <si>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</si>
  <si>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</si>
  <si>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</si>
  <si>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</si>
  <si>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</si>
  <si>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</si>
  <si>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</si>
  <si>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</si>
  <si>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</si>
  <si>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</si>
  <si>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</si>
  <si>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</si>
  <si>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</si>
  <si>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</si>
  <si>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</si>
  <si>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</si>
  <si>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</si>
  <si>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</si>
  <si>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</si>
  <si>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</si>
  <si>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</si>
  <si>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</si>
  <si>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</si>
  <si>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</si>
  <si>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</si>
  <si>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</si>
  <si>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</si>
  <si>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</si>
  <si>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</si>
  <si>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</si>
  <si>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</si>
  <si>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</si>
  <si>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</si>
  <si>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</si>
  <si>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</si>
  <si>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</si>
  <si>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</si>
  <si>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</si>
  <si>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</si>
  <si>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</si>
  <si>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</si>
  <si>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</si>
  <si>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</si>
  <si>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</si>
  <si>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</si>
  <si>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</si>
  <si>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</si>
  <si>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</si>
  <si>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</si>
  <si>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</si>
  <si>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</si>
  <si>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</si>
  <si>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</si>
  <si>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</si>
  <si>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</si>
  <si>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</si>
  <si>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</si>
  <si>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</si>
  <si>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</si>
  <si>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</si>
  <si>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</si>
  <si>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</si>
  <si>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</si>
  <si>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</si>
  <si>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</si>
  <si>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</si>
  <si>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</si>
  <si>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</si>
  <si>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</si>
  <si>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</si>
  <si>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</si>
  <si>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</si>
  <si>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</si>
  <si>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</si>
  <si>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</si>
  <si>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</si>
  <si>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</si>
  <si>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</si>
  <si>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</si>
  <si>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</si>
  <si>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</si>
  <si>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</si>
  <si>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</si>
  <si>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</si>
  <si>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</si>
  <si>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</si>
  <si>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</si>
  <si>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</si>
  <si>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</si>
  <si>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</si>
  <si>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</si>
  <si>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</si>
  <si>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</si>
  <si>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</si>
  <si>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</si>
  <si>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</si>
  <si>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</si>
  <si>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</si>
  <si>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</si>
  <si>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</si>
  <si>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</si>
  <si>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</si>
  <si>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</si>
  <si>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</si>
  <si>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</si>
  <si>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</si>
  <si>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</si>
  <si>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</si>
  <si>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</si>
  <si>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</si>
  <si>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</si>
  <si>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</si>
  <si>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</si>
  <si>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</si>
  <si>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</si>
  <si>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</si>
  <si>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</si>
  <si>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</si>
  <si>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</si>
  <si>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</si>
  <si>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</si>
  <si>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</si>
  <si>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</si>
  <si>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</si>
  <si>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</si>
  <si>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</si>
  <si>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</si>
  <si>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</si>
  <si>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</si>
  <si>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</si>
  <si>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</si>
  <si>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</si>
  <si>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</si>
  <si>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</si>
  <si>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</si>
  <si>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</si>
  <si>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</si>
  <si>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</si>
  <si>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</si>
  <si>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</si>
  <si>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</si>
  <si>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</si>
  <si>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</si>
  <si>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</si>
  <si>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</si>
  <si>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</si>
  <si>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</si>
  <si>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</si>
  <si>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</si>
  <si>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</si>
  <si>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</si>
  <si>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</si>
  <si>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</si>
  <si>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</si>
  <si>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</si>
  <si>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</si>
  <si>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</si>
  <si>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</si>
  <si>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</si>
  <si>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</si>
  <si>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</si>
  <si>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</si>
  <si>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</si>
  <si>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</si>
  <si>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</si>
  <si>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</si>
  <si>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</si>
  <si>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</si>
  <si>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</si>
  <si>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</si>
  <si>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</si>
  <si>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</si>
  <si>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</si>
  <si>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</si>
  <si>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</si>
  <si>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</si>
  <si>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</si>
  <si>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</si>
  <si>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</si>
  <si>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</si>
  <si>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</si>
  <si>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</si>
  <si>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</si>
  <si>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</si>
  <si>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</si>
  <si>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</si>
  <si>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</si>
  <si>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</si>
  <si>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</si>
  <si>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</si>
  <si>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</si>
  <si>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</si>
  <si>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</si>
  <si>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</si>
  <si>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</si>
  <si>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</si>
  <si>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</si>
  <si>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</si>
  <si>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</si>
  <si>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</si>
  <si>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</si>
  <si>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</si>
  <si>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</si>
  <si>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</si>
  <si>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</si>
  <si>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</si>
  <si>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</si>
  <si>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</si>
  <si>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</si>
  <si>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</si>
  <si>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</si>
  <si>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</si>
  <si>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</si>
  <si>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</si>
  <si>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</si>
  <si>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</si>
  <si>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</si>
  <si>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</si>
  <si>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</si>
  <si>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</si>
  <si>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</si>
  <si>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</si>
  <si>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</si>
  <si>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</si>
  <si>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</si>
  <si>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</si>
  <si>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</si>
  <si>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</si>
  <si>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</si>
  <si>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</si>
  <si>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</si>
  <si>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</si>
  <si>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</si>
  <si>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</si>
  <si>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</si>
  <si>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</si>
  <si>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</si>
  <si>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</si>
  <si>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</si>
  <si>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</si>
  <si>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</si>
  <si>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</si>
  <si>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</si>
  <si>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</si>
  <si>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</si>
  <si>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</si>
  <si>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</si>
  <si>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</si>
  <si>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</si>
  <si>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</si>
  <si>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</si>
  <si>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</si>
  <si>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</si>
  <si>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</si>
  <si>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</si>
  <si>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</si>
  <si>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</si>
  <si>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</si>
  <si>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</si>
  <si>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</si>
  <si>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</si>
  <si>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</si>
  <si>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</si>
  <si>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</si>
  <si>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</si>
  <si>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</si>
  <si>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</si>
  <si>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</si>
  <si>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</si>
  <si>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</si>
  <si>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</si>
  <si>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</si>
  <si>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</si>
  <si>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</si>
  <si>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</si>
  <si>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</si>
  <si>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</si>
  <si>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</si>
  <si>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</si>
  <si>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</si>
  <si>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</si>
  <si>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</si>
  <si>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</si>
  <si>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</si>
  <si>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</si>
  <si>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</si>
  <si>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</si>
  <si>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</si>
  <si>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</si>
  <si>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</si>
  <si>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</si>
  <si>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</si>
  <si>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</si>
  <si>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</si>
  <si>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</si>
  <si>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</si>
  <si>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</si>
  <si>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</si>
  <si>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</si>
  <si>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</si>
  <si>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</si>
  <si>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</si>
  <si>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</si>
  <si>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</si>
  <si>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</si>
  <si>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</si>
  <si>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</si>
  <si>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</si>
  <si>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</si>
  <si>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</si>
  <si>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</si>
  <si>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</si>
  <si>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</si>
  <si>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</si>
  <si>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</si>
  <si>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</si>
  <si>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</si>
  <si>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</si>
  <si>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</si>
  <si>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</si>
  <si>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</si>
  <si>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</si>
  <si>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</si>
  <si>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</si>
  <si>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</si>
  <si>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</si>
  <si>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</si>
  <si>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</si>
  <si>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</si>
  <si>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</si>
  <si>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</si>
  <si>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</si>
  <si>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</si>
  <si>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</si>
  <si>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</si>
  <si>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</si>
  <si>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</si>
  <si>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</si>
  <si>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</si>
  <si>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</si>
  <si>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</si>
  <si>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</si>
  <si>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</si>
  <si>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</si>
  <si>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</si>
  <si>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</si>
  <si>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</si>
  <si>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</si>
  <si>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</si>
  <si>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</si>
  <si>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</si>
  <si>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</si>
  <si>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</si>
  <si>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</si>
  <si>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</si>
  <si>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</si>
  <si>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</si>
  <si>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</si>
  <si>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</si>
  <si>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</si>
  <si>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</si>
  <si>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</si>
  <si>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</si>
  <si>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</si>
  <si>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</si>
  <si>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</si>
  <si>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</si>
  <si>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</si>
  <si>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</si>
  <si>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</si>
  <si>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</si>
  <si>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</si>
  <si>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</si>
  <si>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</si>
  <si>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</si>
  <si>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</si>
  <si>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</si>
  <si>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</si>
  <si>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</si>
  <si>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</si>
  <si>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</si>
  <si>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</si>
  <si>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</si>
  <si>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</si>
  <si>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</si>
  <si>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</si>
  <si>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</si>
  <si>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</si>
  <si>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</si>
  <si>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</si>
  <si>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</si>
  <si>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</si>
  <si>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</si>
  <si>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</si>
  <si>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</si>
  <si>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</si>
  <si>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</si>
  <si>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</si>
  <si>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</si>
  <si>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</si>
  <si>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</si>
  <si>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</si>
  <si>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</si>
  <si>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</si>
  <si>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</si>
  <si>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</si>
  <si>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</si>
  <si>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</si>
  <si>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</si>
  <si>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</si>
  <si>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</si>
  <si>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</si>
  <si>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</si>
  <si>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</si>
  <si>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</si>
  <si>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</si>
  <si>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</si>
  <si>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</si>
  <si>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</si>
  <si>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</si>
  <si>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</si>
  <si>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</si>
  <si>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</si>
  <si>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</si>
  <si>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</si>
  <si>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</si>
  <si>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</si>
  <si>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</si>
  <si>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</si>
  <si>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</si>
  <si>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</si>
  <si>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</si>
  <si>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</si>
  <si>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</si>
  <si>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</si>
  <si>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</si>
  <si>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</si>
  <si>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</si>
  <si>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</si>
  <si>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</si>
  <si>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</si>
  <si>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</si>
  <si>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</si>
  <si>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</si>
  <si>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</si>
  <si>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</si>
  <si>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</si>
  <si>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</si>
  <si>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</si>
  <si>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</si>
  <si>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</si>
  <si>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</si>
  <si>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</si>
  <si>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</si>
  <si>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</si>
  <si>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</si>
  <si>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</si>
  <si>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</si>
  <si>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</si>
  <si>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</si>
  <si>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</si>
  <si>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</si>
  <si>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</si>
  <si>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</si>
  <si>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</si>
  <si>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</si>
  <si>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</si>
  <si>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</si>
  <si>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</si>
  <si>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</si>
  <si>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</si>
  <si>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</si>
  <si>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</si>
  <si>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</si>
  <si>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</si>
  <si>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</si>
  <si>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</si>
  <si>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</si>
  <si>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</si>
  <si>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</si>
  <si>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</si>
  <si>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</si>
  <si>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</si>
  <si>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</si>
  <si>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</si>
  <si>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</si>
  <si>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</si>
  <si>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</si>
  <si>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</si>
  <si>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</si>
  <si>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</si>
  <si>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</si>
  <si>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</si>
  <si>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</si>
  <si>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</si>
  <si>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</si>
  <si>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</si>
  <si>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</si>
  <si>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</si>
  <si>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</si>
  <si>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</si>
  <si>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</si>
  <si>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</si>
  <si>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</si>
  <si>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</si>
  <si>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</si>
  <si>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</si>
  <si>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</si>
  <si>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</si>
  <si>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</si>
  <si>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</si>
  <si>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</si>
  <si>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</si>
  <si>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</si>
  <si>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</si>
  <si>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</si>
  <si>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</si>
  <si>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</si>
  <si>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</si>
  <si>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</si>
  <si>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</si>
  <si>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</si>
  <si>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</si>
  <si>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</si>
  <si>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</si>
  <si>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</si>
  <si>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</si>
  <si>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</si>
  <si>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</si>
  <si>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</si>
  <si>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</si>
  <si>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</si>
  <si>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</si>
  <si>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</si>
  <si>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</si>
  <si>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</si>
  <si>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</si>
  <si>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</si>
  <si>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</si>
  <si>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</si>
  <si>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</si>
  <si>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</si>
  <si>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</si>
  <si>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</si>
  <si>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</si>
  <si>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</si>
  <si>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</si>
  <si>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</si>
  <si>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</si>
  <si>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</si>
  <si>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</si>
  <si>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</si>
  <si>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</si>
  <si>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</si>
  <si>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</si>
  <si>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</si>
  <si>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</si>
  <si>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</si>
  <si>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</si>
  <si>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</si>
  <si>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</si>
  <si>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</si>
  <si>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</si>
  <si>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</si>
  <si>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</si>
  <si>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</si>
  <si>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</si>
  <si>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</si>
  <si>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</si>
  <si>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</si>
  <si>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</si>
  <si>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</si>
  <si>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</si>
  <si>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</si>
  <si>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</si>
  <si>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</si>
  <si>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</si>
  <si>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</si>
  <si>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</si>
  <si>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</si>
  <si>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</si>
  <si>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</si>
  <si>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</si>
  <si>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</si>
  <si>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</si>
  <si>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</si>
  <si>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</si>
  <si>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</si>
  <si>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</si>
  <si>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</si>
  <si>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</si>
  <si>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</si>
  <si>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</si>
  <si>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</si>
  <si>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</si>
  <si>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</si>
  <si>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</si>
  <si>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</si>
  <si>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</si>
  <si>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</si>
  <si>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</si>
  <si>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</si>
  <si>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</si>
  <si>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</si>
  <si>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</si>
  <si>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</si>
  <si>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</si>
  <si>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</si>
  <si>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</si>
  <si>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</si>
  <si>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</si>
  <si>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</si>
  <si>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</si>
  <si>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</si>
  <si>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</si>
  <si>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</si>
  <si>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</si>
  <si>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</si>
  <si>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</si>
  <si>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</si>
  <si>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</si>
  <si>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</si>
  <si>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</si>
  <si>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</si>
  <si>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</si>
  <si>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</si>
  <si>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</si>
  <si>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</si>
  <si>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</si>
  <si>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</si>
  <si>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</si>
  <si>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</si>
  <si>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</si>
  <si>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</si>
  <si>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</si>
  <si>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</si>
  <si>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</si>
  <si>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</si>
  <si>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</si>
  <si>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</si>
  <si>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</si>
  <si>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</si>
  <si>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</si>
  <si>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</si>
  <si>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</si>
  <si>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</si>
  <si>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</si>
  <si>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</si>
  <si>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</si>
  <si>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</si>
  <si>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</si>
  <si>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</si>
  <si>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</si>
  <si>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</si>
  <si>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</si>
  <si>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</si>
  <si>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</si>
  <si>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</si>
  <si>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</si>
  <si>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</si>
  <si>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</si>
  <si>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</si>
  <si>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</si>
  <si>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</si>
  <si>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</si>
  <si>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</si>
  <si>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</si>
  <si>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</si>
  <si>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</si>
  <si>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</si>
  <si>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</si>
  <si>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</si>
  <si>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</si>
  <si>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</si>
  <si>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</si>
  <si>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</si>
  <si>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</si>
  <si>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</si>
  <si>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</si>
  <si>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</si>
  <si>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</si>
  <si>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</si>
  <si>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</si>
  <si>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</si>
  <si>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</si>
  <si>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</si>
  <si>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</si>
  <si>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</si>
  <si>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</si>
  <si>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</si>
  <si>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</si>
  <si>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</si>
  <si>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</si>
  <si>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</si>
  <si>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</si>
  <si>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</si>
  <si>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</si>
  <si>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</si>
  <si>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</si>
  <si>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</si>
  <si>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</si>
  <si>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</si>
  <si>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</si>
  <si>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</si>
  <si>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</si>
  <si>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</si>
  <si>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</si>
  <si>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</si>
  <si>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</si>
  <si>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</si>
  <si>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</si>
  <si>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</si>
  <si>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</si>
  <si>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</si>
  <si>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</si>
  <si>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</si>
  <si>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</si>
  <si>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</si>
  <si>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</si>
  <si>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</si>
  <si>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</si>
  <si>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</si>
  <si>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</si>
  <si>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</si>
  <si>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</si>
  <si>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</si>
  <si>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</si>
  <si>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</si>
  <si>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</si>
  <si>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</si>
  <si>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</si>
  <si>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</si>
  <si>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</si>
  <si>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</si>
  <si>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</si>
  <si>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</si>
  <si>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</si>
  <si>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</si>
  <si>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</si>
  <si>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</si>
  <si>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</si>
  <si>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</si>
  <si>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</si>
  <si>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</si>
  <si>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</si>
  <si>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</si>
  <si>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</si>
  <si>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</si>
  <si>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</si>
  <si>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</si>
  <si>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</si>
  <si>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</si>
  <si>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</si>
  <si>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</si>
  <si>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</si>
  <si>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</si>
  <si>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</si>
  <si>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</si>
  <si>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</si>
  <si>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</si>
  <si>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</si>
  <si>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</si>
  <si>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</si>
  <si>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</si>
  <si>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</si>
  <si>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</si>
  <si>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</si>
  <si>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</si>
  <si>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</si>
  <si>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</si>
  <si>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</si>
  <si>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</si>
  <si>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</si>
  <si>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</si>
  <si>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</si>
  <si>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</si>
  <si>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</si>
  <si>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</si>
  <si>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</si>
  <si>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</si>
  <si>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</si>
  <si>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</si>
  <si>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</si>
  <si>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</si>
  <si>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</si>
  <si>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</si>
  <si>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</si>
  <si>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</si>
  <si>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</si>
  <si>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</si>
  <si>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</si>
  <si>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</si>
  <si>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</si>
  <si>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</si>
  <si>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</si>
  <si>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</si>
  <si>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</si>
  <si>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</si>
  <si>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</si>
  <si>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</si>
  <si>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</si>
  <si>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</si>
  <si>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</si>
  <si>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</si>
  <si>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</si>
  <si>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</si>
  <si>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</si>
  <si>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</si>
  <si>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</si>
  <si>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</si>
  <si>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</si>
  <si>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</si>
  <si>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</si>
  <si>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</si>
  <si>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</si>
  <si>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</si>
  <si>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</si>
  <si>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</si>
  <si>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</si>
  <si>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</si>
  <si>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</si>
  <si>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</si>
  <si>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</si>
  <si>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</si>
  <si>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</si>
  <si>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</si>
  <si>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</si>
  <si>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</si>
  <si>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</si>
  <si>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</si>
  <si>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</si>
  <si>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</si>
  <si>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</si>
  <si>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</si>
  <si>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</si>
  <si>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</si>
  <si>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</si>
  <si>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</si>
  <si>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</si>
  <si>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</si>
  <si>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</si>
  <si>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</si>
  <si>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</si>
  <si>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</si>
  <si>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</si>
  <si>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</si>
  <si>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</si>
  <si>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</si>
  <si>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</si>
  <si>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</si>
  <si>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</si>
  <si>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</si>
  <si>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</si>
  <si>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</si>
  <si>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</si>
  <si>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</si>
  <si>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</si>
  <si>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</si>
  <si>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</si>
  <si>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</si>
  <si>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</si>
  <si>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</si>
  <si>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</si>
  <si>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</si>
  <si>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</si>
  <si>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</si>
  <si>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</si>
  <si>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</si>
  <si>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</si>
  <si>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</si>
  <si>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</si>
  <si>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</si>
  <si>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</si>
  <si>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</si>
  <si>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</si>
  <si>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</si>
  <si>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</si>
  <si>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</si>
  <si>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</si>
  <si>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</si>
  <si>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</si>
  <si>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</si>
  <si>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</si>
  <si>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</si>
  <si>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</si>
  <si>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</si>
  <si>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</si>
  <si>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</si>
  <si>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</si>
  <si>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</si>
  <si>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</si>
  <si>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</si>
  <si>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</si>
  <si>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</si>
  <si>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</si>
  <si>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</si>
  <si>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</si>
  <si>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</si>
  <si>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</si>
  <si>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</si>
  <si>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</si>
  <si>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</si>
  <si>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</si>
  <si>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</si>
  <si>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</si>
  <si>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</si>
  <si>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</si>
  <si>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</si>
  <si>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</si>
  <si>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</si>
  <si>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</si>
  <si>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</si>
  <si>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</si>
  <si>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</si>
  <si>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</si>
  <si>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</si>
  <si>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</si>
  <si>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</si>
  <si>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</si>
  <si>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</si>
  <si>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</si>
  <si>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</si>
  <si>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</si>
  <si>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</si>
  <si>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</si>
  <si>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</si>
  <si>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</si>
  <si>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</si>
  <si>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</si>
  <si>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</si>
  <si>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</si>
  <si>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</si>
  <si>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</si>
  <si>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</si>
  <si>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</si>
  <si>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</si>
  <si>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</si>
  <si>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</si>
  <si>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</si>
  <si>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</si>
  <si>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</si>
  <si>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</si>
  <si>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</si>
  <si>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</si>
  <si>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</si>
  <si>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</si>
  <si>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</si>
  <si>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</si>
  <si>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</si>
  <si>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</si>
  <si>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</si>
  <si>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</si>
  <si>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</si>
  <si>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</si>
  <si>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</si>
  <si>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</si>
  <si>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</si>
  <si>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</si>
  <si>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</si>
  <si>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</si>
  <si>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</si>
  <si>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</si>
  <si>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</si>
  <si>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</si>
  <si>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</si>
  <si>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</si>
  <si>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</si>
  <si>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</si>
  <si>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</si>
  <si>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</si>
  <si>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</si>
  <si>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</si>
  <si>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</si>
  <si>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</si>
  <si>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</si>
  <si>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</si>
  <si>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</si>
  <si>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</si>
  <si>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</si>
  <si>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</si>
  <si>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</si>
  <si>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</si>
  <si>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</si>
  <si>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</si>
  <si>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</si>
  <si>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</si>
  <si>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</si>
  <si>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</si>
  <si>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</si>
  <si>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</si>
  <si>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</si>
  <si>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</si>
  <si>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</si>
  <si>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</si>
  <si>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</si>
  <si>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</si>
  <si>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</si>
  <si>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</si>
  <si>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</si>
  <si>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</si>
  <si>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</si>
  <si>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</si>
  <si>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</si>
  <si>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</si>
  <si>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</si>
  <si>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</si>
  <si>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</si>
  <si>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</si>
  <si>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</si>
  <si>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</si>
  <si>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</si>
  <si>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</si>
  <si>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</si>
  <si>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</si>
  <si>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</si>
  <si>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</si>
  <si>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</si>
  <si>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</si>
  <si>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</si>
  <si>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</si>
  <si>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</si>
  <si>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</si>
  <si>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</si>
  <si>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</si>
  <si>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</si>
  <si>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</si>
  <si>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</si>
  <si>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</si>
  <si>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</si>
  <si>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</si>
  <si>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</si>
  <si>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</si>
  <si>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</si>
  <si>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</si>
  <si>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</si>
  <si>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</si>
  <si>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</si>
  <si>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</si>
  <si>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</si>
  <si>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</si>
  <si>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</si>
  <si>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</si>
  <si>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</si>
  <si>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</si>
  <si>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</si>
  <si>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</si>
  <si>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</si>
  <si>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</si>
  <si>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</si>
  <si>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</si>
  <si>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</si>
  <si>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</si>
  <si>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</si>
  <si>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</si>
  <si>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</si>
  <si>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</si>
  <si>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</si>
  <si>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</si>
  <si>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</si>
  <si>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</si>
  <si>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</si>
  <si>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</si>
  <si>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</si>
  <si>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</si>
  <si>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</si>
  <si>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</si>
  <si>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</si>
  <si>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</si>
  <si>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</si>
  <si>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</si>
  <si>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</si>
  <si>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</si>
  <si>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</si>
  <si>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</si>
  <si>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</si>
  <si>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</si>
  <si>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</si>
  <si>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</si>
  <si>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</si>
  <si>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</si>
  <si>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</si>
  <si>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</si>
  <si>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</si>
  <si>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</si>
  <si>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</si>
  <si>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</si>
  <si>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</si>
  <si>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</si>
  <si>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</si>
  <si>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</si>
  <si>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</si>
  <si>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</si>
  <si>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</si>
  <si>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</si>
  <si>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</si>
  <si>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</si>
  <si>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</si>
  <si>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</si>
  <si>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</si>
  <si>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</si>
  <si>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</si>
  <si>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</si>
  <si>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</si>
  <si>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</si>
  <si>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</si>
  <si>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</si>
  <si>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</si>
  <si>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</si>
  <si>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</si>
  <si>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</si>
  <si>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</si>
  <si>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</si>
  <si>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</si>
  <si>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</si>
  <si>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</si>
  <si>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</si>
  <si>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</si>
  <si>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</si>
  <si>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</si>
  <si>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</si>
  <si>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</si>
  <si>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</si>
  <si>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</si>
  <si>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</si>
  <si>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</si>
  <si>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</si>
  <si>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</si>
  <si>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</si>
  <si>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</si>
  <si>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</si>
  <si>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</si>
  <si>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</si>
  <si>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</si>
  <si>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</si>
  <si>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</si>
  <si>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</si>
  <si>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</si>
  <si>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</si>
  <si>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</si>
  <si>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</si>
  <si>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</si>
  <si>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</si>
  <si>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</si>
  <si>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</si>
  <si>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</si>
  <si>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</si>
  <si>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</si>
  <si>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</si>
  <si>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</si>
  <si>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</si>
  <si>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</si>
  <si>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</si>
  <si>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</si>
  <si>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</si>
  <si>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</si>
  <si>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</si>
  <si>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</si>
  <si>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</si>
  <si>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</si>
  <si>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</si>
  <si>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</si>
  <si>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</si>
  <si>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</si>
  <si>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</si>
  <si>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</si>
  <si>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</si>
  <si>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</si>
  <si>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</si>
  <si>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</si>
  <si>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</si>
  <si>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</si>
  <si>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</si>
  <si>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</si>
  <si>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</si>
  <si>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</si>
  <si>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</si>
  <si>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</si>
  <si>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</si>
  <si>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</si>
  <si>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</si>
  <si>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</si>
  <si>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</si>
  <si>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</si>
  <si>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</si>
  <si>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</si>
  <si>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</si>
  <si>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</si>
  <si>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</si>
  <si>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</si>
  <si>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</si>
  <si>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</si>
  <si>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</si>
  <si>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</si>
  <si>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</si>
  <si>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</si>
  <si>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</si>
  <si>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</si>
  <si>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</si>
  <si>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</si>
  <si>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</si>
  <si>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</si>
  <si>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</si>
  <si>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</si>
  <si>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</si>
  <si>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</si>
  <si>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</si>
  <si>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</si>
  <si>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</si>
  <si>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</si>
  <si>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</si>
  <si>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</si>
  <si>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</si>
  <si>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</si>
  <si>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</si>
  <si>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</si>
  <si>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</si>
  <si>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</si>
  <si>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</si>
  <si>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</si>
  <si>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</si>
  <si>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</si>
  <si>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</si>
  <si>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</si>
  <si>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</si>
  <si>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</si>
  <si>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</si>
  <si>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</si>
  <si>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</si>
  <si>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</si>
  <si>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</si>
  <si>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</si>
  <si>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</si>
  <si>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</si>
  <si>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</si>
  <si>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</si>
  <si>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</si>
  <si>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</si>
  <si>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</si>
  <si>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</si>
  <si>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</si>
  <si>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</si>
  <si>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</si>
  <si>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</si>
  <si>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</si>
  <si>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</si>
  <si>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</si>
  <si>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</si>
  <si>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</si>
  <si>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</si>
  <si>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</si>
  <si>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</si>
  <si>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</si>
  <si>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</si>
  <si>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</si>
  <si>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</si>
  <si>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</si>
  <si>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</si>
  <si>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</si>
  <si>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</si>
  <si>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</si>
  <si>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</si>
  <si>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</si>
  <si>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</si>
  <si>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</si>
  <si>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</si>
  <si>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</si>
  <si>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</si>
  <si>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</si>
  <si>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</si>
  <si>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</si>
  <si>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</si>
  <si>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</si>
  <si>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</si>
  <si>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</si>
  <si>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</si>
  <si>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</si>
  <si>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</si>
  <si>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</si>
  <si>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</si>
  <si>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</si>
  <si>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</si>
  <si>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</si>
  <si>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</si>
  <si>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</si>
  <si>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</si>
  <si>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</si>
  <si>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</si>
  <si>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</si>
  <si>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</si>
  <si>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</si>
  <si>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</si>
  <si>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</si>
  <si>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</si>
  <si>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</si>
  <si>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</si>
  <si>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</si>
  <si>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</si>
  <si>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</si>
  <si>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</si>
  <si>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</si>
  <si>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</si>
  <si>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</si>
  <si>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</si>
  <si>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</si>
  <si>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</si>
  <si>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</si>
  <si>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</si>
  <si>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</si>
  <si>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</si>
  <si>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</si>
  <si>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</si>
  <si>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</si>
  <si>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</si>
  <si>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</si>
  <si>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</si>
  <si>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</si>
  <si>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</si>
  <si>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</si>
  <si>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</si>
  <si>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</si>
  <si>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</si>
  <si>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</si>
  <si>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</si>
  <si>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</si>
  <si>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</si>
  <si>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</si>
  <si>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</si>
  <si>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</si>
  <si>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</si>
  <si>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</si>
  <si>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</si>
  <si>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</si>
  <si>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</si>
  <si>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</si>
  <si>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</si>
  <si>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</si>
  <si>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</si>
  <si>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</si>
  <si>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</si>
  <si>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</si>
  <si>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</si>
  <si>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</si>
  <si>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</si>
  <si>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</si>
  <si>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</si>
  <si>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</si>
  <si>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</si>
  <si>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</si>
  <si>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</si>
  <si>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</si>
  <si>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</si>
  <si>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</si>
  <si>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</si>
  <si>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</si>
  <si>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</si>
  <si>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</si>
  <si>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</si>
  <si>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</si>
  <si>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</si>
  <si>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</si>
  <si>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</si>
  <si>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</si>
  <si>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</si>
  <si>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</si>
  <si>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</si>
  <si>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</si>
  <si>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</si>
  <si>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</si>
  <si>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</si>
  <si>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</si>
  <si>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</si>
  <si>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</si>
  <si>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</si>
  <si>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</si>
  <si>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</si>
  <si>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</si>
  <si>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</si>
  <si>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</si>
  <si>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</si>
  <si>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</si>
  <si>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</si>
  <si>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</si>
  <si>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</si>
  <si>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</si>
  <si>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</si>
  <si>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</si>
  <si>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</si>
  <si>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</si>
  <si>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</si>
  <si>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</si>
  <si>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</si>
  <si>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</si>
  <si>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</si>
  <si>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</si>
  <si>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</si>
  <si>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</si>
  <si>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</si>
  <si>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</si>
  <si>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</si>
  <si>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</si>
  <si>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</si>
  <si>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</si>
  <si>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</si>
  <si>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</si>
  <si>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</si>
  <si>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</si>
  <si>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</si>
  <si>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</si>
  <si>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</si>
  <si>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</si>
  <si>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</si>
  <si>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</si>
  <si>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</si>
  <si>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</si>
  <si>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</si>
  <si>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</si>
  <si>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</si>
  <si>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</si>
  <si>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</si>
  <si>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</si>
  <si>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</si>
  <si>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</si>
  <si>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</si>
  <si>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</si>
  <si>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</si>
  <si>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</si>
  <si>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</si>
  <si>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</si>
  <si>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</si>
  <si>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</si>
  <si>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</si>
  <si>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</si>
  <si>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</si>
  <si>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</si>
  <si>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</si>
  <si>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</si>
  <si>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</si>
  <si>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</si>
  <si>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</si>
  <si>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</si>
  <si>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</si>
  <si>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</si>
  <si>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</si>
  <si>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</si>
  <si>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</si>
  <si>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</si>
  <si>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</si>
  <si>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</si>
  <si>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</si>
  <si>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</si>
  <si>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</si>
  <si>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</si>
  <si>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</si>
  <si>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</si>
  <si>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</si>
  <si>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</si>
  <si>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</si>
  <si>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</si>
  <si>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</si>
  <si>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</si>
  <si>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</si>
  <si>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</si>
  <si>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</si>
  <si>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</si>
  <si>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</si>
  <si>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</si>
  <si>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</si>
  <si>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</si>
  <si>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</si>
  <si>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</si>
  <si>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</si>
  <si>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</si>
  <si>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</si>
  <si>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</si>
  <si>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</si>
  <si>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</si>
  <si>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</si>
  <si>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</si>
  <si>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</si>
  <si>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</si>
  <si>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</si>
  <si>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</si>
  <si>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</si>
  <si>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</si>
  <si>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</si>
  <si>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</si>
  <si>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</si>
  <si>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</si>
  <si>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</si>
  <si>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</si>
  <si>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</si>
  <si>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</si>
  <si>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</si>
  <si>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</si>
  <si>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</si>
  <si>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</si>
  <si>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</si>
  <si>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</si>
  <si>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</si>
  <si>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</si>
  <si>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</si>
  <si>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</si>
  <si>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</si>
  <si>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</si>
  <si>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</si>
  <si>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</si>
  <si>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</si>
  <si>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</si>
  <si>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</si>
  <si>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</si>
  <si>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</si>
  <si>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</si>
  <si>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</si>
  <si>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</si>
  <si>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</si>
  <si>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</si>
  <si>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</si>
  <si>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</si>
  <si>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</si>
  <si>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</si>
  <si>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</si>
  <si>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</si>
  <si>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</si>
  <si>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</si>
  <si>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</si>
  <si>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</si>
  <si>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</si>
  <si>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</si>
  <si>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</si>
  <si>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</si>
  <si>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</si>
  <si>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</si>
  <si>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</si>
  <si>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</si>
  <si>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</si>
  <si>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</si>
  <si>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</si>
  <si>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</si>
  <si>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</si>
  <si>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</si>
  <si>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</si>
  <si>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</si>
  <si>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</si>
  <si>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</si>
  <si>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</si>
  <si>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</si>
  <si>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</si>
  <si>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</si>
  <si>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</si>
  <si>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</si>
  <si>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</si>
  <si>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</si>
  <si>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</si>
  <si>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</si>
  <si>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</si>
  <si>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</si>
  <si>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</si>
  <si>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</si>
  <si>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</si>
  <si>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</si>
  <si>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</si>
  <si>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</si>
  <si>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</si>
  <si>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</si>
  <si>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</si>
  <si>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</si>
  <si>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</si>
  <si>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</si>
  <si>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</si>
  <si>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</si>
  <si>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</si>
  <si>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</si>
  <si>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</si>
  <si>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</si>
  <si>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</si>
  <si>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</si>
  <si>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</si>
  <si>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</si>
  <si>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</si>
  <si>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</si>
  <si>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</si>
  <si>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</si>
  <si>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</si>
  <si>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</si>
  <si>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</si>
  <si>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</si>
  <si>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</si>
  <si>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</si>
  <si>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</si>
  <si>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</si>
  <si>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</si>
  <si>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</si>
  <si>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</si>
  <si>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</si>
  <si>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</si>
  <si>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</si>
  <si>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</si>
  <si>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</si>
  <si>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</si>
  <si>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</si>
  <si>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</si>
  <si>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</si>
  <si>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</si>
  <si>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</si>
  <si>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</si>
  <si>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</si>
  <si>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</si>
  <si>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</si>
  <si>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</si>
  <si>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</si>
  <si>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</si>
  <si>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</si>
  <si>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</si>
  <si>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</si>
  <si>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</si>
  <si>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</si>
  <si>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</si>
  <si>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</si>
  <si>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</si>
  <si>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</si>
  <si>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</si>
  <si>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</si>
  <si>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</si>
  <si>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</si>
  <si>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</si>
  <si>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</si>
  <si>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</si>
  <si>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</si>
  <si>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</si>
  <si>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</si>
  <si>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</si>
  <si>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</si>
  <si>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</si>
  <si>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</si>
  <si>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</si>
  <si>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</si>
  <si>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</si>
  <si>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</si>
  <si>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</si>
  <si>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</si>
  <si>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</si>
  <si>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</si>
  <si>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</si>
  <si>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</si>
  <si>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</si>
  <si>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</si>
  <si>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</si>
  <si>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</si>
  <si>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</si>
  <si>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</si>
  <si>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</si>
  <si>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</si>
  <si>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</si>
  <si>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</si>
  <si>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</si>
  <si>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</si>
  <si>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</si>
  <si>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</si>
  <si>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</si>
  <si>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</si>
  <si>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</si>
  <si>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</si>
  <si>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</si>
  <si>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</si>
  <si>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</si>
  <si>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</si>
  <si>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</si>
  <si>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</si>
  <si>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</si>
  <si>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</si>
  <si>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</si>
  <si>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</si>
  <si>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</si>
  <si>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</si>
  <si>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</si>
  <si>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</si>
  <si>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</si>
  <si>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</si>
  <si>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</si>
  <si>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</si>
  <si>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</si>
  <si>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</si>
  <si>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</si>
  <si>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</si>
  <si>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</si>
  <si>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</si>
  <si>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</si>
  <si>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</si>
  <si>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</si>
  <si>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</si>
  <si>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</si>
  <si>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</si>
  <si>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</si>
  <si>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</si>
  <si>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</si>
  <si>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</si>
  <si>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</si>
  <si>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</si>
  <si>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</si>
  <si>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</si>
  <si>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</si>
  <si>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</si>
  <si>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</si>
  <si>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</si>
  <si>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</si>
  <si>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</si>
  <si>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</si>
  <si>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</si>
  <si>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</si>
  <si>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</si>
  <si>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</si>
  <si>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</si>
  <si>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</si>
  <si>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</si>
  <si>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</si>
  <si>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</si>
  <si>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</si>
  <si>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</si>
  <si>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</si>
  <si>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</si>
  <si>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</si>
  <si>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</si>
  <si>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</si>
  <si>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</si>
  <si>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</si>
  <si>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</si>
  <si>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</si>
  <si>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</si>
  <si>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</si>
  <si>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</si>
  <si>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</si>
  <si>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</si>
  <si>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</si>
  <si>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</si>
  <si>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</si>
  <si>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</si>
  <si>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</si>
  <si>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</si>
  <si>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</si>
  <si>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</si>
  <si>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</si>
  <si>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</si>
  <si>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</si>
  <si>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</si>
  <si>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</si>
  <si>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</si>
  <si>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</si>
  <si>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</si>
  <si>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</si>
  <si>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</si>
  <si>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</si>
  <si>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</si>
  <si>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</si>
  <si>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</si>
  <si>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</si>
  <si>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</si>
  <si>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</si>
  <si>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</si>
  <si>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</si>
  <si>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</si>
  <si>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</si>
  <si>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</si>
  <si>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</si>
  <si>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</si>
  <si>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</si>
  <si>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</si>
  <si>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</si>
  <si>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</si>
  <si>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</si>
  <si>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</si>
  <si>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</si>
  <si>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</si>
  <si>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</si>
  <si>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</si>
  <si>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</si>
  <si>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</si>
  <si>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</si>
  <si>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</si>
  <si>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</si>
  <si>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</si>
  <si>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</si>
  <si>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</si>
  <si>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</si>
  <si>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</si>
  <si>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</si>
  <si>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</si>
  <si>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</si>
  <si>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</si>
  <si>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</si>
  <si>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</si>
  <si>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</si>
  <si>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</si>
  <si>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</si>
  <si>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</si>
  <si>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</si>
  <si>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</si>
  <si>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</si>
  <si>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</si>
  <si>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</si>
  <si>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</si>
  <si>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</si>
  <si>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</si>
  <si>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</si>
  <si>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</si>
  <si>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</si>
  <si>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</si>
  <si>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</si>
  <si>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</si>
  <si>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</si>
  <si>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</si>
  <si>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</si>
  <si>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</si>
  <si>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</si>
  <si>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</si>
  <si>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</si>
  <si>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</si>
  <si>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</si>
  <si>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</si>
  <si>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</si>
  <si>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</si>
  <si>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</si>
  <si>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</si>
  <si>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</si>
  <si>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</si>
  <si>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</si>
  <si>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</si>
  <si>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</si>
  <si>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</si>
  <si>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</si>
  <si>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</si>
  <si>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</si>
  <si>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</si>
  <si>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</si>
  <si>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</si>
  <si>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</si>
  <si>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</si>
  <si>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</si>
  <si>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</si>
  <si>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</si>
  <si>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</si>
  <si>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</si>
  <si>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</si>
  <si>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</si>
  <si>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</si>
  <si>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</si>
  <si>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</si>
  <si>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</si>
  <si>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</si>
  <si>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</si>
  <si>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</si>
  <si>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</si>
  <si>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</si>
  <si>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</si>
  <si>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</si>
  <si>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</si>
  <si>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</si>
  <si>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</si>
  <si>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</si>
  <si>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</si>
  <si>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</si>
  <si>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</si>
  <si>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</si>
  <si>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</si>
  <si>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</si>
  <si>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</si>
  <si>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</si>
  <si>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</si>
  <si>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</si>
  <si>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</si>
  <si>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</si>
  <si>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</si>
  <si>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</si>
  <si>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</si>
  <si>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</si>
  <si>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</si>
  <si>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</si>
  <si>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</si>
  <si>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</si>
  <si>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</si>
  <si>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</si>
  <si>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</si>
  <si>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</si>
  <si>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</si>
  <si>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</si>
  <si>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</si>
  <si>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</si>
  <si>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</si>
  <si>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</si>
  <si>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</si>
  <si>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</si>
  <si>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</si>
  <si>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</si>
  <si>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</si>
  <si>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</si>
  <si>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</si>
  <si>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</si>
  <si>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</si>
  <si>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</si>
  <si>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</si>
  <si>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</si>
  <si>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</si>
  <si>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</si>
  <si>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</si>
  <si>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</si>
  <si>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</si>
  <si>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</si>
  <si>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</si>
  <si>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</si>
  <si>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</si>
  <si>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</si>
  <si>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</si>
  <si>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</si>
  <si>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</si>
  <si>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</si>
  <si>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</si>
  <si>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</si>
  <si>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</si>
  <si>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</si>
  <si>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</si>
  <si>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</si>
  <si>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</si>
  <si>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</si>
  <si>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</si>
  <si>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</si>
  <si>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</si>
  <si>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</si>
  <si>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</si>
  <si>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</si>
  <si>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</si>
  <si>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</si>
  <si>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</si>
  <si>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</si>
  <si>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</si>
  <si>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</si>
  <si>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</si>
  <si>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</si>
  <si>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</si>
  <si>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</si>
  <si>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</si>
  <si>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</si>
  <si>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</si>
  <si>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</si>
  <si>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</si>
  <si>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</si>
  <si>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</si>
  <si>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</si>
  <si>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</si>
  <si>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</si>
  <si>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</si>
  <si>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</si>
  <si>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</si>
  <si>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</si>
  <si>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</si>
  <si>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</si>
  <si>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</si>
  <si>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</si>
  <si>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</si>
  <si>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</si>
  <si>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</si>
  <si>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</si>
  <si>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</si>
  <si>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</si>
  <si>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</si>
  <si>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</si>
  <si>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</si>
  <si>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</si>
  <si>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</si>
  <si>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</si>
  <si>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</si>
  <si>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</si>
  <si>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</si>
  <si>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</si>
  <si>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</si>
  <si>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</si>
  <si>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</si>
  <si>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</si>
  <si>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</si>
  <si>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</si>
  <si>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</si>
  <si>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</si>
  <si>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</si>
  <si>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</si>
  <si>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</si>
  <si>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</si>
  <si>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</si>
  <si>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</si>
  <si>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</si>
  <si>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</si>
  <si>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</si>
  <si>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</si>
  <si>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</si>
  <si>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</si>
  <si>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</si>
  <si>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</si>
  <si>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</si>
  <si>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</si>
  <si>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</si>
  <si>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</si>
  <si>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</si>
  <si>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</si>
  <si>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</si>
  <si>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</si>
  <si>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</si>
  <si>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</si>
  <si>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</si>
  <si>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</si>
  <si>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</si>
  <si>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</si>
  <si>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</si>
  <si>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</si>
  <si>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</si>
  <si>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</si>
  <si>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</si>
  <si>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</si>
  <si>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</si>
  <si>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</si>
  <si>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</si>
  <si>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</si>
  <si>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</si>
  <si>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</si>
  <si>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</si>
  <si>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</si>
  <si>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</si>
  <si>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</si>
  <si>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</si>
  <si>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</si>
  <si>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</si>
  <si>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</si>
  <si>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</si>
  <si>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</si>
  <si>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</si>
  <si>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</si>
  <si>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</si>
  <si>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</si>
  <si>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</si>
  <si>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</si>
  <si>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</si>
  <si>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</si>
  <si>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</si>
  <si>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</si>
  <si>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</si>
  <si>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</si>
  <si>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</si>
  <si>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</si>
  <si>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</si>
  <si>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</si>
  <si>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</si>
  <si>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</si>
  <si>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</si>
  <si>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</si>
  <si>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</si>
  <si>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</si>
  <si>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</si>
  <si>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</si>
  <si>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</si>
  <si>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</si>
  <si>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</si>
  <si>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</si>
  <si>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</si>
  <si>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</si>
  <si>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</si>
  <si>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</si>
  <si>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</si>
  <si>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</si>
  <si>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</si>
  <si>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</si>
  <si>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</si>
  <si>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</si>
  <si>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</si>
  <si>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</si>
  <si>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</si>
  <si>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</si>
  <si>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</si>
  <si>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</si>
  <si>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</si>
  <si>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</si>
  <si>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</si>
  <si>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</si>
  <si>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</si>
  <si>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</si>
  <si>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</si>
  <si>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</si>
  <si>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</si>
  <si>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</si>
  <si>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</si>
  <si>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</si>
  <si>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</si>
  <si>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</si>
  <si>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</si>
  <si>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</si>
  <si>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</si>
  <si>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</si>
  <si>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</si>
  <si>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</si>
  <si>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</si>
  <si>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</si>
  <si>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</si>
  <si>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</si>
  <si>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</si>
  <si>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</si>
  <si>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</si>
  <si>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</si>
  <si>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</si>
  <si>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</si>
  <si>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</si>
  <si>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</si>
  <si>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</si>
  <si>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</si>
  <si>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</si>
  <si>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</si>
  <si>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</si>
  <si>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</si>
  <si>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</si>
  <si>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</si>
  <si>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</si>
  <si>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</si>
  <si>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</si>
  <si>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</si>
  <si>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</si>
  <si>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</si>
  <si>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</si>
  <si>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</si>
  <si>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</si>
  <si>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</si>
  <si>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</si>
  <si>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</si>
  <si>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</si>
  <si>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</si>
  <si>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</si>
  <si>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</si>
  <si>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</si>
  <si>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</si>
  <si>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</si>
  <si>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</si>
  <si>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</si>
  <si>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</si>
  <si>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</si>
  <si>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</si>
  <si>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</si>
  <si>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</si>
  <si>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</si>
  <si>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</si>
  <si>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</si>
  <si>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</si>
  <si>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</si>
  <si>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</si>
  <si>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</si>
  <si>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</si>
  <si>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</si>
  <si>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</si>
  <si>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</si>
  <si>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</si>
  <si>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</si>
  <si>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</si>
  <si>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</si>
  <si>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</si>
  <si>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</si>
  <si>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</si>
  <si>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</si>
  <si>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</si>
  <si>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</si>
  <si>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</si>
  <si>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</si>
  <si>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</si>
  <si>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</si>
  <si>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</si>
  <si>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</si>
  <si>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</si>
  <si>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</si>
  <si>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</si>
  <si>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</si>
  <si>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</si>
  <si>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</si>
  <si>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</si>
  <si>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</si>
  <si>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</si>
  <si>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</si>
  <si>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</si>
  <si>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</si>
  <si>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</si>
  <si>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</si>
  <si>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</si>
  <si>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</si>
  <si>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</si>
  <si>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</si>
  <si>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</si>
  <si>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</si>
  <si>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</si>
  <si>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</si>
  <si>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</si>
  <si>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</si>
  <si>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</si>
  <si>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</si>
  <si>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</si>
  <si>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</si>
  <si>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</si>
  <si>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</si>
  <si>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</si>
  <si>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</si>
  <si>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</si>
  <si>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</si>
  <si>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</si>
  <si>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</si>
  <si>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</si>
  <si>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</si>
  <si>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</si>
  <si>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</si>
  <si>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</si>
  <si>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</si>
  <si>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</si>
  <si>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</si>
  <si>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</si>
  <si>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</si>
  <si>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</si>
  <si>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</si>
  <si>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</si>
  <si>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</si>
  <si>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</si>
  <si>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</si>
  <si>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</si>
  <si>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</si>
  <si>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</si>
  <si>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</si>
  <si>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</si>
  <si>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</si>
  <si>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</si>
  <si>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</si>
  <si>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</si>
  <si>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</si>
  <si>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</si>
  <si>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</si>
  <si>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</si>
  <si>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</si>
  <si>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</si>
  <si>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</si>
  <si>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</si>
  <si>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</si>
  <si>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</si>
  <si>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</si>
  <si>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</si>
  <si>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</si>
  <si>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</si>
  <si>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</si>
  <si>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</si>
  <si>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</si>
  <si>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</si>
  <si>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</si>
  <si>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</si>
  <si>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</si>
  <si>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</si>
  <si>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</si>
  <si>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</si>
  <si>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</si>
  <si>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</si>
  <si>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</si>
  <si>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</si>
  <si>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</si>
  <si>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</si>
  <si>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</si>
  <si>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</si>
  <si>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</si>
  <si>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</si>
  <si>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</si>
  <si>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</si>
  <si>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</si>
  <si>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</si>
  <si>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</si>
  <si>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</si>
  <si>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</si>
  <si>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</si>
  <si>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</si>
  <si>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</si>
  <si>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</si>
  <si>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</si>
  <si>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</si>
  <si>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</si>
  <si>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</si>
  <si>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</si>
  <si>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</si>
  <si>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</si>
  <si>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</si>
  <si>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</si>
  <si>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</si>
  <si>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</si>
  <si>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</si>
  <si>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</si>
  <si>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</si>
  <si>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</si>
  <si>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</si>
  <si>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</si>
  <si>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</si>
  <si>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</si>
  <si>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</si>
  <si>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</si>
  <si>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</si>
  <si>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</si>
  <si>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</si>
  <si>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</si>
  <si>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</si>
  <si>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</si>
  <si>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</si>
  <si>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</si>
  <si>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</si>
  <si>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</si>
  <si>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</si>
  <si>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</si>
  <si>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</si>
  <si>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</si>
  <si>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</si>
  <si>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</si>
  <si>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</si>
  <si>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</si>
  <si>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</si>
  <si>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</si>
  <si>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</si>
  <si>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</si>
  <si>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</si>
  <si>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</si>
  <si>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</si>
  <si>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</si>
  <si>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</si>
  <si>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</si>
  <si>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</si>
  <si>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</si>
  <si>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</si>
  <si>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</si>
  <si>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</si>
  <si>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</si>
  <si>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</si>
  <si>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</si>
  <si>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</si>
  <si>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</si>
  <si>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</si>
  <si>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</si>
  <si>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</si>
  <si>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</si>
  <si>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</si>
  <si>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</si>
  <si>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</si>
  <si>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</si>
  <si>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</si>
  <si>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</si>
  <si>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</si>
  <si>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</si>
  <si>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</si>
  <si>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</si>
  <si>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</si>
  <si>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</si>
  <si>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</si>
  <si>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</si>
  <si>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</si>
  <si>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</si>
  <si>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</si>
  <si>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</si>
  <si>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</si>
  <si>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</si>
  <si>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</si>
  <si>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</si>
  <si>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</si>
  <si>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</si>
  <si>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</si>
  <si>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</si>
  <si>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</si>
  <si>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</si>
  <si>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</si>
  <si>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</si>
  <si>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</si>
  <si>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</si>
  <si>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</si>
  <si>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</si>
  <si>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</si>
  <si>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</si>
  <si>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</si>
  <si>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</si>
  <si>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</si>
  <si>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</si>
  <si>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</si>
  <si>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</si>
  <si>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</si>
  <si>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</si>
  <si>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</si>
  <si>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</si>
  <si>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</si>
  <si>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</si>
  <si>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</si>
  <si>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</si>
  <si>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</si>
  <si>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</si>
  <si>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</si>
  <si>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</si>
  <si>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</si>
  <si>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</si>
  <si>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</si>
  <si>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</si>
  <si>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</si>
  <si>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</si>
  <si>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</si>
  <si>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</si>
  <si>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</si>
  <si>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</si>
  <si>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</si>
  <si>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</si>
  <si>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</si>
  <si>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</si>
  <si>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</si>
  <si>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</si>
  <si>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</si>
  <si>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</si>
  <si>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</si>
  <si>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</si>
  <si>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</si>
  <si>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</si>
  <si>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</si>
  <si>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</si>
  <si>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</si>
  <si>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</si>
  <si>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</si>
  <si>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</si>
  <si>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</si>
  <si>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</si>
  <si>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</si>
  <si>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</si>
  <si>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</si>
  <si>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</si>
  <si>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</si>
  <si>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</si>
  <si>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</si>
  <si>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</si>
  <si>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</si>
  <si>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</si>
  <si>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</si>
  <si>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</si>
  <si>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</si>
  <si>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</si>
  <si>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</si>
  <si>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</si>
  <si>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</si>
  <si>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</si>
  <si>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</si>
  <si>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</si>
  <si>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</si>
  <si>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</si>
  <si>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</si>
  <si>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</si>
  <si>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</si>
  <si>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</si>
  <si>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</si>
  <si>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</si>
  <si>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</si>
  <si>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</si>
  <si>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</si>
  <si>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</si>
  <si>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</si>
  <si>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</si>
  <si>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</si>
  <si>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</si>
  <si>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</si>
  <si>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</si>
  <si>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</si>
  <si>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</si>
  <si>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</si>
  <si>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</si>
  <si>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</si>
  <si>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</si>
  <si>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</si>
  <si>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</si>
  <si>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</si>
  <si>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</si>
  <si>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</si>
  <si>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</si>
  <si>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</si>
  <si>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</si>
  <si>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</si>
  <si>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</si>
  <si>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</si>
  <si>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</si>
  <si>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</si>
  <si>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</si>
  <si>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</si>
  <si>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</si>
  <si>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</si>
  <si>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</si>
  <si>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</si>
  <si>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</si>
  <si>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</si>
  <si>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</si>
  <si>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</si>
  <si>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</si>
  <si>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</si>
  <si>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</si>
  <si>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</si>
  <si>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</si>
  <si>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</si>
  <si>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</si>
  <si>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</si>
  <si>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</si>
  <si>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</si>
  <si>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</si>
  <si>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</si>
  <si>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</si>
  <si>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</si>
  <si>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</si>
  <si>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</si>
  <si>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</si>
  <si>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</si>
  <si>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</si>
  <si>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</si>
  <si>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</si>
  <si>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</si>
  <si>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</si>
  <si>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</si>
  <si>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</si>
  <si>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</si>
  <si>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</si>
  <si>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</si>
  <si>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</si>
  <si>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</si>
  <si>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</si>
  <si>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</si>
  <si>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</si>
  <si>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</si>
  <si>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</si>
  <si>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</si>
  <si>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</si>
  <si>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</si>
  <si>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</si>
  <si>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</si>
  <si>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</si>
  <si>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</si>
  <si>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</si>
  <si>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</si>
  <si>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</si>
  <si>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</si>
  <si>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</si>
  <si>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</si>
  <si>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</si>
  <si>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</si>
  <si>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</si>
  <si>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</si>
  <si>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</si>
  <si>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</si>
  <si>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</si>
  <si>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</si>
  <si>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</si>
  <si>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</si>
  <si>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</si>
  <si>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</si>
  <si>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</si>
  <si>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</si>
  <si>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</si>
  <si>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</si>
  <si>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</si>
  <si>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</si>
  <si>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</si>
  <si>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</si>
  <si>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</si>
  <si>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</si>
  <si>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</si>
  <si>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</si>
  <si>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</si>
  <si>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</si>
  <si>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</si>
  <si>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</si>
  <si>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</si>
  <si>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</si>
  <si>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</si>
  <si>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</si>
  <si>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</si>
  <si>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</si>
  <si>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</si>
  <si>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</si>
  <si>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</si>
  <si>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</si>
  <si>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</si>
  <si>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</si>
  <si>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</si>
  <si>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</si>
  <si>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</si>
  <si>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</si>
  <si>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</si>
  <si>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</si>
  <si>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</si>
  <si>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</si>
  <si>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</si>
  <si>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</si>
  <si>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</si>
  <si>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</si>
  <si>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</si>
  <si>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</si>
  <si>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</si>
  <si>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</si>
  <si>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</si>
  <si>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</si>
  <si>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</si>
  <si>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</si>
  <si>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</si>
  <si>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</si>
  <si>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</si>
  <si>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</si>
  <si>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</si>
  <si>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</si>
  <si>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</si>
  <si>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</si>
  <si>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</si>
  <si>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</si>
  <si>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</si>
  <si>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</si>
  <si>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</si>
  <si>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</si>
  <si>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</si>
  <si>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</si>
  <si>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</si>
  <si>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</si>
  <si>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</si>
  <si>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</si>
  <si>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</si>
  <si>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</si>
  <si>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</si>
  <si>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</si>
  <si>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</si>
  <si>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</si>
  <si>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</si>
  <si>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</si>
  <si>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</si>
  <si>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</si>
  <si>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</si>
  <si>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</si>
  <si>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</si>
  <si>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</si>
  <si>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</si>
  <si>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</si>
  <si>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</si>
  <si>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</si>
  <si>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</si>
  <si>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</si>
  <si>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</si>
  <si>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</si>
  <si>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</si>
  <si>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</si>
  <si>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</si>
  <si>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</si>
  <si>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</si>
  <si>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</si>
  <si>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</si>
  <si>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</si>
  <si>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</si>
  <si>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</si>
  <si>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</si>
  <si>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</si>
  <si>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</si>
  <si>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</si>
  <si>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</si>
  <si>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</si>
  <si>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</si>
  <si>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</si>
  <si>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</si>
  <si>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</si>
  <si>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</si>
  <si>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</si>
  <si>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</si>
  <si>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</si>
  <si>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</si>
  <si>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</si>
  <si>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</si>
  <si>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</si>
  <si>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</si>
  <si>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</si>
  <si>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</si>
  <si>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</si>
  <si>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</si>
  <si>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</si>
  <si>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</si>
  <si>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</si>
  <si>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</si>
  <si>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</si>
  <si>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</si>
  <si>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</si>
  <si>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</si>
  <si>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</si>
  <si>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</si>
  <si>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</si>
  <si>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</si>
  <si>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</si>
  <si>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</si>
  <si>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</si>
  <si>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</si>
  <si>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</si>
  <si>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</si>
  <si>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</si>
  <si>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</si>
  <si>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</si>
  <si>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</si>
  <si>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</si>
  <si>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</si>
  <si>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</si>
  <si>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</si>
  <si>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</si>
  <si>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</si>
  <si>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</si>
  <si>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</si>
  <si>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</si>
  <si>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</si>
  <si>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</si>
  <si>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</si>
  <si>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</si>
  <si>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</si>
  <si>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</si>
  <si>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</si>
  <si>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</si>
  <si>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</si>
  <si>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</si>
  <si>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</si>
  <si>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</si>
  <si>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</si>
  <si>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</si>
  <si>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</si>
  <si>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</si>
  <si>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</si>
  <si>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</si>
  <si>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</si>
  <si>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</si>
  <si>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</si>
  <si>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</si>
  <si>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</si>
  <si>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</si>
  <si>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</si>
  <si>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</si>
  <si>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</si>
  <si>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</si>
  <si>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</si>
  <si>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</si>
  <si>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</si>
  <si>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</si>
  <si>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</si>
  <si>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</si>
  <si>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</si>
  <si>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</si>
  <si>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</si>
  <si>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</si>
  <si>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</si>
  <si>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</si>
  <si>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</si>
  <si>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</si>
  <si>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</si>
  <si>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</si>
  <si>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</si>
  <si>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</si>
  <si>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</si>
  <si>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</si>
  <si>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</si>
  <si>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</si>
  <si>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</si>
  <si>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</si>
  <si>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</si>
  <si>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</si>
  <si>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</si>
  <si>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</si>
  <si>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</si>
  <si>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</si>
  <si>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</si>
  <si>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</si>
  <si>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</si>
  <si>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</si>
  <si>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</si>
  <si>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</si>
  <si>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</si>
  <si>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</si>
  <si>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</si>
  <si>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</si>
  <si>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</si>
  <si>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</si>
  <si>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</si>
  <si>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</si>
  <si>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</si>
  <si>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</si>
  <si>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</si>
  <si>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</si>
  <si>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</si>
  <si>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</si>
  <si>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</si>
  <si>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</si>
  <si>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</si>
  <si>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</si>
  <si>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</si>
  <si>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</si>
  <si>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</si>
  <si>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</si>
  <si>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</si>
  <si>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</si>
  <si>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</si>
  <si>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</si>
  <si>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</si>
  <si>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</si>
  <si>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</si>
  <si>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</si>
  <si>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</si>
  <si>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</si>
  <si>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</si>
  <si>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</si>
  <si>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</si>
  <si>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</si>
  <si>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</si>
  <si>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</si>
  <si>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</si>
  <si>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</si>
  <si>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</si>
  <si>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</si>
  <si>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</si>
  <si>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</si>
  <si>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</si>
  <si>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</si>
  <si>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</si>
  <si>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</si>
  <si>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</si>
  <si>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</si>
  <si>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</si>
  <si>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</si>
  <si>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</si>
  <si>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</si>
  <si>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</si>
  <si>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</si>
  <si>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</si>
  <si>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</si>
  <si>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</si>
  <si>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</si>
  <si>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</si>
  <si>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</si>
  <si>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</si>
  <si>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</si>
  <si>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</si>
  <si>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</si>
  <si>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</si>
  <si>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</si>
  <si>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</si>
  <si>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</si>
  <si>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</si>
  <si>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</si>
  <si>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</si>
  <si>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</si>
  <si>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</si>
  <si>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</si>
  <si>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</si>
  <si>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</si>
  <si>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</si>
  <si>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</si>
  <si>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</si>
  <si>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</si>
  <si>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</si>
  <si>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</si>
  <si>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</si>
  <si>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</si>
  <si>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</si>
  <si>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</si>
  <si>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</si>
  <si>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</si>
  <si>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</si>
  <si>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</si>
  <si>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</si>
  <si>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</si>
  <si>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</si>
  <si>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</si>
  <si>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</si>
  <si>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</si>
  <si>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</si>
  <si>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</si>
  <si>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</si>
  <si>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</si>
  <si>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</si>
  <si>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</si>
  <si>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</si>
  <si>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</si>
  <si>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</si>
  <si>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</si>
  <si>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</si>
  <si>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</si>
  <si>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</si>
  <si>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</si>
  <si>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</si>
  <si>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</si>
  <si>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</si>
  <si>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</si>
  <si>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</si>
  <si>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</si>
  <si>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</si>
  <si>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</si>
  <si>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</si>
  <si>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</si>
  <si>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</si>
  <si>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</si>
  <si>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</si>
  <si>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</si>
  <si>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</si>
  <si>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</si>
  <si>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</si>
  <si>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</si>
  <si>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</si>
  <si>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</si>
  <si>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</si>
  <si>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</si>
  <si>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</si>
  <si>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</si>
  <si>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</si>
  <si>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</si>
  <si>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</si>
  <si>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</si>
  <si>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</si>
  <si>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</si>
  <si>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</si>
  <si>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</si>
  <si>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</si>
  <si>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</si>
  <si>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</si>
  <si>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</si>
  <si>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</si>
  <si>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</si>
  <si>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</si>
  <si>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</si>
  <si>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</si>
  <si>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</si>
  <si>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</si>
  <si>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</si>
  <si>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</si>
  <si>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</si>
  <si>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</si>
  <si>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</si>
  <si>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</si>
  <si>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</si>
  <si>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</si>
  <si>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</si>
  <si>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</si>
  <si>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</si>
  <si>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</si>
  <si>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</si>
  <si>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</si>
  <si>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</si>
  <si>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</si>
  <si>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</si>
  <si>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</si>
  <si>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</si>
  <si>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</si>
  <si>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</si>
  <si>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</si>
  <si>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</si>
  <si>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</si>
  <si>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</si>
  <si>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</si>
  <si>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</si>
  <si>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</si>
  <si>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</si>
  <si>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</si>
  <si>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</si>
  <si>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</si>
  <si>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</si>
  <si>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</si>
  <si>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</si>
  <si>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</si>
  <si>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</si>
  <si>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</si>
  <si>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</si>
  <si>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</si>
  <si>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</si>
  <si>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</si>
  <si>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</si>
  <si>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</si>
  <si>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</si>
  <si>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</si>
  <si>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</si>
  <si>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</si>
  <si>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</si>
  <si>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</si>
  <si>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</si>
  <si>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</si>
  <si>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</si>
  <si>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</si>
  <si>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</si>
  <si>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</si>
  <si>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</si>
  <si>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</si>
  <si>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</si>
  <si>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</si>
  <si>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</si>
  <si>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</si>
  <si>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</si>
  <si>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</si>
  <si>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</si>
  <si>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</si>
  <si>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</si>
  <si>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</si>
  <si>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</si>
  <si>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</si>
  <si>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</si>
  <si>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</si>
  <si>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</si>
  <si>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</si>
  <si>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</si>
  <si>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</si>
  <si>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</si>
  <si>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</si>
  <si>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</si>
  <si>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</si>
  <si>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</si>
  <si>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</si>
  <si>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</si>
  <si>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</si>
  <si>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</si>
  <si>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</si>
  <si>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</si>
  <si>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</si>
  <si>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</si>
  <si>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</si>
  <si>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</si>
  <si>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</si>
  <si>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</si>
  <si>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</si>
  <si>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</si>
  <si>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</si>
  <si>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</si>
  <si>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</si>
  <si>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</si>
  <si>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</si>
  <si>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</si>
  <si>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</si>
  <si>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</si>
  <si>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</si>
  <si>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</si>
  <si>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</si>
  <si>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</si>
  <si>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</si>
  <si>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</si>
  <si>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</si>
  <si>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</si>
  <si>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</si>
  <si>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</si>
  <si>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</si>
  <si>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</si>
  <si>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</si>
  <si>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</si>
  <si>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</si>
  <si>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</si>
  <si>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</si>
  <si>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</si>
  <si>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</si>
  <si>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</si>
  <si>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</si>
  <si>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</si>
  <si>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</si>
  <si>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</si>
  <si>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</si>
  <si>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</si>
  <si>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</si>
  <si>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</si>
  <si>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</si>
  <si>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</si>
  <si>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</si>
  <si>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</si>
  <si>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</si>
  <si>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</si>
  <si>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</si>
  <si>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</si>
  <si>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</si>
  <si>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</si>
  <si>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</si>
  <si>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</si>
  <si>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</si>
  <si>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</si>
  <si>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</si>
  <si>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</si>
  <si>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</si>
  <si>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</si>
  <si>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</si>
  <si>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</si>
  <si>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</si>
  <si>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</si>
  <si>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</si>
  <si>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</si>
  <si>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</si>
  <si>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</si>
  <si>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</si>
  <si>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</si>
  <si>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</si>
  <si>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</si>
  <si>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</si>
  <si>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</si>
  <si>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</si>
  <si>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</si>
  <si>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</si>
  <si>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</si>
  <si>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</si>
  <si>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</si>
  <si>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</si>
  <si>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</si>
  <si>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</si>
  <si>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</si>
  <si>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</si>
  <si>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</si>
  <si>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</si>
  <si>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</si>
  <si>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</si>
  <si>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</si>
  <si>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</si>
  <si>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</si>
  <si>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</si>
  <si>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</si>
  <si>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</si>
  <si>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</si>
  <si>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</si>
  <si>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</si>
  <si>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</si>
  <si>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</si>
  <si>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</si>
  <si>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</si>
  <si>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</si>
  <si>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</si>
  <si>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</si>
  <si>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</si>
  <si>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</si>
  <si>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</si>
  <si>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</si>
  <si>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</si>
  <si>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</si>
  <si>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</si>
  <si>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</si>
  <si>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</si>
  <si>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</si>
  <si>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</si>
  <si>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</si>
  <si>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</si>
  <si>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</si>
  <si>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</si>
  <si>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</si>
  <si>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</si>
  <si>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</si>
  <si>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</si>
  <si>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</si>
  <si>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</si>
  <si>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</si>
  <si>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</si>
  <si>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</si>
  <si>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</si>
  <si>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</si>
  <si>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</si>
  <si>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</si>
  <si>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</si>
  <si>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</si>
  <si>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</si>
  <si>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</si>
  <si>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</si>
  <si>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</si>
  <si>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</si>
  <si>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</si>
  <si>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</si>
  <si>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</si>
  <si>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</si>
  <si>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</si>
  <si>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</si>
  <si>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</si>
  <si>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</si>
  <si>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</si>
  <si>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</si>
  <si>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</si>
  <si>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</si>
  <si>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</si>
  <si>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</si>
  <si>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</si>
  <si>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</si>
  <si>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</si>
  <si>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</si>
  <si>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</si>
  <si>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</si>
  <si>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</si>
  <si>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</si>
  <si>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</si>
  <si>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</si>
  <si>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</si>
  <si>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</si>
  <si>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</si>
  <si>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</si>
  <si>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</si>
  <si>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</si>
  <si>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</si>
  <si>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</si>
  <si>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</si>
  <si>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</si>
  <si>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</si>
  <si>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</si>
  <si>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</si>
  <si>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</si>
  <si>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</si>
  <si>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</si>
  <si>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</si>
  <si>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</si>
  <si>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</si>
  <si>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</si>
  <si>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</si>
  <si>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</si>
  <si>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</si>
  <si>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</si>
  <si>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</si>
  <si>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</si>
  <si>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</si>
  <si>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</si>
  <si>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</si>
  <si>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</si>
  <si>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</si>
  <si>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</si>
  <si>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</si>
  <si>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</si>
  <si>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</si>
  <si>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</si>
  <si>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</si>
  <si>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</si>
  <si>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</si>
  <si>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</si>
  <si>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</si>
  <si>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</si>
  <si>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</si>
  <si>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</si>
  <si>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</si>
  <si>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</si>
  <si>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</si>
  <si>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</si>
  <si>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</si>
  <si>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</si>
  <si>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</si>
  <si>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</si>
  <si>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</si>
  <si>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</si>
  <si>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</si>
  <si>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</si>
  <si>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</si>
  <si>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</si>
  <si>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</si>
  <si>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</si>
  <si>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</si>
  <si>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</si>
  <si>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</si>
  <si>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</si>
  <si>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</si>
  <si>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</si>
  <si>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</si>
  <si>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</si>
  <si>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</si>
  <si>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</si>
  <si>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</si>
  <si>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</si>
  <si>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</si>
  <si>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</si>
  <si>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</si>
  <si>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</si>
  <si>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</si>
  <si>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</si>
  <si>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</si>
  <si>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</si>
  <si>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</si>
  <si>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</si>
  <si>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</si>
  <si>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</si>
  <si>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</si>
  <si>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</si>
  <si>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</si>
  <si>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</si>
  <si>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</si>
  <si>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</si>
  <si>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</si>
  <si>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</si>
  <si>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</si>
  <si>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</si>
  <si>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</si>
  <si>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</si>
  <si>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</si>
  <si>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</si>
  <si>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</si>
  <si>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</si>
  <si>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</si>
  <si>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</si>
  <si>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</si>
  <si>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</si>
  <si>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</si>
  <si>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</si>
  <si>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</si>
  <si>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</si>
  <si>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</si>
  <si>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</si>
  <si>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</si>
  <si>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</si>
  <si>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</si>
  <si>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</si>
  <si>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</si>
  <si>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</si>
  <si>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</si>
  <si>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</si>
  <si>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</si>
  <si>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</si>
  <si>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</si>
  <si>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</si>
  <si>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</si>
  <si>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</si>
  <si>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</si>
  <si>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</si>
  <si>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</si>
  <si>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</si>
  <si>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</si>
  <si>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</si>
  <si>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</si>
  <si>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</si>
  <si>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</si>
  <si>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</si>
  <si>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</si>
  <si>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</si>
  <si>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</si>
  <si>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</si>
  <si>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</si>
  <si>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</si>
  <si>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</si>
  <si>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</si>
  <si>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</si>
  <si>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</si>
  <si>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</si>
  <si>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</si>
  <si>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</si>
  <si>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</si>
  <si>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</si>
  <si>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</si>
  <si>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</si>
  <si>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</si>
  <si>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</si>
  <si>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</si>
  <si>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</si>
  <si>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</si>
  <si>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</si>
  <si>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</si>
  <si>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</si>
  <si>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</si>
  <si>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</si>
  <si>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</si>
  <si>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</si>
  <si>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</si>
  <si>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</si>
  <si>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</si>
  <si>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</si>
  <si>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</si>
  <si>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</si>
  <si>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</si>
  <si>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</si>
  <si>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</si>
  <si>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</si>
  <si>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</si>
  <si>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</si>
  <si>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</si>
  <si>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</si>
  <si>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</si>
  <si>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</si>
  <si>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</si>
  <si>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</si>
  <si>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</si>
  <si>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</si>
  <si>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</si>
  <si>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</si>
  <si>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</si>
  <si>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</si>
  <si>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</si>
  <si>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</si>
  <si>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</si>
  <si>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</si>
  <si>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</si>
  <si>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</si>
  <si>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</si>
  <si>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</si>
  <si>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</si>
  <si>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</si>
  <si>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</si>
  <si>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</si>
  <si>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</si>
  <si>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</si>
  <si>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</si>
  <si>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</si>
  <si>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</si>
  <si>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</si>
  <si>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</si>
  <si>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</si>
  <si>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</si>
  <si>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</si>
  <si>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</si>
  <si>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</si>
  <si>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</si>
  <si>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</si>
  <si>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</si>
  <si>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</si>
  <si>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</si>
  <si>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</si>
  <si>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</si>
  <si>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</si>
  <si>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</si>
  <si>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</si>
  <si>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</si>
  <si>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</si>
  <si>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</si>
  <si>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</si>
  <si>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</si>
  <si>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</si>
  <si>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</si>
  <si>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</si>
  <si>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</si>
  <si>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</si>
  <si>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</si>
  <si>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</si>
  <si>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</si>
  <si>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</si>
  <si>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</si>
  <si>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</si>
  <si>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</si>
  <si>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sceco NA at whole area, site located near HARM and team facing parking issue and can't connect PG</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</si>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</sst>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G5" sqref="G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336.74671238425799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45999.695138310184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45999.695138310184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45999.695138310184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45999.695138310184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45999.695138310184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45999.695138310184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45999.695138310184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45999.695138310184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45999.695138310184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45999.695138310184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45999.695138310184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45999.695138310184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45999.695138310184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45999.695138310184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45999.695138310184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45999.695138310184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45999.695138310184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45999.695138310184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45999.695138310184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45999.695138310184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45999.695138310184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45999.695138310184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45999.695138310184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45999.695138310184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45999.695138310184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45999.695138310184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45999.695138310184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45999.695138310184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45999.695138310184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45999.695138310184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45999.695138310184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45999.695138310184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45999.695138310184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45999.695138310184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45999.695138310184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45999.695138310184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45999.695138310184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45999.695138310184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45999.695138310184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45999.695138310184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45999.695138310184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45999.695138310184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45999.695138310184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45999.695138310184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45999.695138310184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45999.695138310184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45999.695138310184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45999.695138310184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45999.695138310184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45999.695138310184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45999.695138310184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45999.695138310184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45999.695138310184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45999.695138310184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45999.695138310184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45999.695138310184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45999.695138310184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45999.695138310184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45999.695138310184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45999.695138310184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45999.695138310184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45999.695138310184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45999.695138310184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45999.695138310184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45999.695138310184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45999.695138310184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45999.695138310184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45999.695138310184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45999.695138310184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45999.695138310184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45999.695138310184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45999.695138310184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45999.695138310184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45999.695138310184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45999.695138310184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45999.695138310184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45999.695138310184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45999.695138310184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45999.695138310184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45999.695138310184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45999.695138310184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45999.695138310184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45999.695138310184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45999.695138310184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45999.695138310184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45999.695138310184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45999.695138310184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45999.695138310184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45999.695138310184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45999.695138310184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45999.695138310184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45999.695138310184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45999.695138310184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45999.695138310184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45999.695138310184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45999.695138310184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45999.695138310184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45999.695138310184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45999.695138310184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45999.695138310184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45999.695138310184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45999.695138310184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45999.695138310184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45999.695138310184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45999.695138310184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45999.695138310184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45999.695138310184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45999.695138310184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45999.695138310184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45999.695138310184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45999.695138310184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45999.695138310184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45999.695138310184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45999.695138310184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45999.695138310184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45999.695138310184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45999.695138310184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45999.695138310184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45999.695138310184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45999.695138310184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45999.695138310184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45999.695138310184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45999.695138310184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45999.695138310184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45999.695138310184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45999.695138310184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45999.695138310184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45999.695138310184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45999.695138310184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45999.695138310184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45999.695138310184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45999.695138310184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45999.695138310184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45999.695138310184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45999.695138310184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45999.695138310184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45999.695138310184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45999.695138310184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45999.695138310184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45999.695138310184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45999.695138310184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45999.695138310184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45999.695138310184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45999.695138310184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45999.695138310184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45999.695138310184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45999.695138310184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45999.695138310184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45999.695138310184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45999.695138310184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45999.695138310184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45999.695138310184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45999.695138310184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45999.695138310184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45999.695138310184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45999.695138310184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45999.695138310184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45999.695138310184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45999.695138310184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45999.695138310184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45999.695138310184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45999.695138310184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45999.695138310184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45999.695138310184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45999.695138310184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45999.695138310184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45999.695138310184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45999.695138310184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45999.695138310184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45999.695138310184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45999.695138310184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45999.695138310184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45999.695138310184</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174.69530034722266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15.30771932870266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2.3397563657417777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45999.695138310184</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45999.695138310184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45999.695138310184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45999.695138310184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45999.695138310184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45999.695138310184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45999.695138310184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45999.695138310184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45999.695138310184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45999.695138310184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45999.695138310184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45999.695138310184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45999.695138310184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45999.695138310184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45999.695138310184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45999.695138310184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45999.695138310184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45999.695138310184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45999.695138310184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45999.695138310184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45999.695138310184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45999.695138310184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45999.695138310184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45999.695138310184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45999.695138310184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45999.695138310184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45999.695138310184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45999.695138310184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45999.695138310184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45999.695138310184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45999.695138310184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45999.695138310184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45999.695138310184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45999.695138310184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45999.695138310184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45999.695138310184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45999.695138310184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45999.695138310184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45999.695138310184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45999.695138310184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45999.695138310184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45999.695138310184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45999.695138310184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45999.695138310184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45999.695138310184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45999.695138310184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45999.695138310184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45999.695138310184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45999.695138310184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45999.695138310184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45999.695138310184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45999.695138310184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45999.695138310184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45999.695138310184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45999.695138310184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45999.695138310184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45999.695138310184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45999.695138310184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45999.695138310184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45999.695138310184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45999.695138310184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45999.695138310184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45999.695138310184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45999.695138310184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45999.695138310184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45999.695138310184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45999.695138310184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45999.695138310184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45999.695138310184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45999.695138310184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45999.695138310184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45999.695138310184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45999.695138310184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45999.695138310184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45999.695138310184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45999.695138310184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45999.695138310184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45999.695138310184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45999.695138310184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45999.695138310184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45999.695138310184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45999.695138310184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45999.695138310184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45999.695138310184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45999.695138310184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45999.695138310184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45999.695138310184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45999.695138310184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45999.695138310184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45999.695138310184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45999.695138310184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45999.695138310184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45999.695138310184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45999.695138310184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45999.695138310184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45999.695138310184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45999.695138310184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45999.695138310184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45999.695138310184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45999.695138310184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45999.695138310184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45999.695138310184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45999.695138310184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45999.695138310184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45999.695138310184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45999.695138310184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45999.695138310184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45999.695138310184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45999.695138310184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45999.695138310184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45999.695138310184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45999.695138310184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45999.695138310184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45999.695138310184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45999.695138310184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45999.695138310184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45999.695138310184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45999.695138310184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45999.695138310184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45999.695138310184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45999.695138310184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45999.695138310184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45999.695138310184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45999.695138310184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45999.695138310184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45999.695138310184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45999.695138310184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45999.695138310184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45999.695138310184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45999.695138310184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45999.695138310184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45999.695138310184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45999.695138310184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45999.695138310184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45999.695138310184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45999.695138310184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45999.695138310184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45999.695138310184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45999.695138310184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45999.695138310184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45999.695138310184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45999.695138310184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45999.695138310184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45999.695138310184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45999.695138310184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45999.695138310184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45999.695138310184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45999.695138310184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45999.695138310184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45999.695138310184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45999.695138310184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45999.695138310184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45999.695138310184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45999.695138310184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45999.695138310184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45999.695138310184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45999.695138310184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45999.695138310184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45999.695138310184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45999.695138310184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45999.695138310184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45999.695138310184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45999.695138310184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45999.695138310184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45999.695138310184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45999.695138310184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45999.695138310184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45999.695138310184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45999.695138310184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45999.695138310184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45999.695138310184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45999.695138310184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45999.695138310184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45999.695138310184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45999.695138310184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45999.695138310184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45999.695138310184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45999.695138310184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45999.695138310184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45999.695138310184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45999.695138310184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45999.695138310184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45999.695138310184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45999.695138310184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45999.695138310184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45999.695138310184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45999.695138310184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45999.695138310184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45999.695138310184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45999.695138310184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45999.695138310184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45999.695138310184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45999.695138310184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45999.695138310184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45999.695138310184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45999.695138310184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45999.695138310184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45999.695138310184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45999.695138310184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45999.695138310184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45999.695138310184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45999.695138310184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45999.695138310184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45999.695138310184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45999.695138310184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45999.695138310184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45999.695138310184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45999.695138310184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45999.695138310184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45999.695138310184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45999.695138310184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45999.695138310184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45999.695138310184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45999.695138310184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45999.695138310184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45999.695138310184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45999.695138310184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45999.695138310184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45999.695138310184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45999.695138310184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45999.695138310184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45999.695138310184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45999.695138310184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45999.695138310184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45999.695138310184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45999.695138310184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45999.695138310184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45999.695138310184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45999.695138310184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45999.695138310184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45999.695138310184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45999.695138310184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45999.695138310184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45999.695138310184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45999.695138310184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45999.695138310184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45999.695138310184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45999.695138310184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45999.695138310184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45999.695138310184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45999.695138310184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45999.695138310184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45999.695138310184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45999.695138310184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45999.695138310184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45999.695138310184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45999.695138310184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45999.695138310184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45999.695138310184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45999.695138310184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45999.695138310184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45999.695138310184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45999.695138310184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45999.695138310184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45999.695138310184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45999.695138310184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45999.695138310184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45999.695138310184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45999.695138310184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45999.695138310184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45999.695138310184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45999.695138310184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45999.695138310184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45999.695138310184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45999.695138310184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45999.695138310184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45999.695138310184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45999.695138310184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45999.695138310184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45999.695138310184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45999.695138310184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45999.695138310184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45999.695138310184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45999.695138310184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45999.695138310184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45999.695138310184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45999.695138310184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45999.695138310184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45999.695138310184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45999.695138310184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45999.695138310184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45999.695138310184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45999.695138310184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45999.695138310184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45999.695138310184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45999.695138310184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45999.695138310184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45999.695138310184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45999.695138310184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45999.695138310184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45999.695138310184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45999.695138310184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45999.695138310184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45999.695138310184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45999.695138310184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45999.695138310184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45999.695138310184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45999.695138310184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45999.695138310184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45999.695138310184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45999.695138310184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45999.695138310184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45999.695138310184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45999.695138310184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45999.695138310184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45999.695138310184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45999.695138310184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45999.695138310184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45999.695138310184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45999.695138310184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45999.695138310184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45999.695138310184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45999.695138310184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45999.695138310184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45999.695138310184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45999.695138310184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45999.695138310184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45999.695138310184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45999.695138310184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45999.695138310184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45999.695138310184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45999.695138310184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45999.695138310184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45999.695138310184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45999.695138310184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45999.695138310184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45999.695138310184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45999.695138310184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45999.695138310184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45999.695138310184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45999.695138310184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45999.695138310184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45999.695138310184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45999.695138310184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45999.695138310184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45999.695138310184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45999.695138310184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45999.695138310184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45999.695138310184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45999.695138310184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45999.695138310184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45999.695138310184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45999.695138310184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45999.695138310184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45999.695138310184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45999.695138310184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45999.695138310184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45999.695138310184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45999.695138310184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45999.695138310184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45999.695138310184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45999.695138310184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45999.695138310184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45999.695138310184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45999.695138310184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45999.695138310184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45999.695138310184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45999.695138310184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45999.695138310184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45999.695138310184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45999.695138310184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45999.695138310184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45999.695138310184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45999.695138310184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45999.695138310184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45999.695138310184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45999.695138310184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45999.695138310184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45999.695138310184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45999.695138310184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45999.695138310184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45999.695138310184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45999.695138310184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45999.695138310184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45999.695138310184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45999.695138310184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45999.695138310184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45999.695138310184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45999.695138310184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45999.695138310184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45999.695138310184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45999.695138310184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45999.695138310184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45999.695138310184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45999.695138310184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45999.695138310184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45999.695138310184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45999.695138310184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45999.695138310184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45999.695138310184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45999.695138310184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45999.695138310184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45999.695138310184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45999.695138310184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45999.695138310184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45999.695138310184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45999.695138310184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45999.695138310184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45999.695138310184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45999.695138310184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45999.695138310184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45999.695138310184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45999.695138310184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45999.695138310184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45999.695138310184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45999.695138310184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45999.695138310184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45999.695138310184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45999.695138310184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45999.695138310184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45999.695138310184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45999.695138310184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45999.695138310184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45999.695138310184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45999.695138310184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45999.695138310184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45999.695138310184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45999.695138310184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45999.695138310184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45999.695138310184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45999.695138310184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45999.695138310184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45999.695138310184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45999.695138310184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45999.695138310184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45999.695138310184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45999.695138310184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45999.695138310184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45999.695138310184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45999.695138310184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45999.695138310184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45999.695138310184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45999.695138310184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45999.695138310184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45999.695138310184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45999.695138310184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45999.695138310184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45999.695138310184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45999.695138310184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45999.695138310184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45999.695138310184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45999.695138310184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45999.695138310184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45999.695138310184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45999.695138310184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45999.695138310184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45999.695138310184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45999.695138310184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45999.695138310184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45999.695138310184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45999.695138310184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45999.695138310184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45999.695138310184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45999.695138310184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45999.695138310184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45999.695138310184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45999.695138310184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45999.695138310184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45999.695138310184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45999.695138310184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45999.695138310184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45999.695138310184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45999.695138310184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45999.695138310184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45999.695138310184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45999.695138310184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45999.695138310184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45999.695138310184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45999.695138310184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45999.695138310184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45999.695138310184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45999.695138310184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45999.695138310184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45999.695138310184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45999.695138310184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45999.695138310184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45999.695138310184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45999.695138310184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45999.695138310184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45999.695138310184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45999.695138310184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45999.695138310184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45999.695138310184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45999.695138310184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45999.695138310184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45999.695138310184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45999.695138310184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45999.695138310184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45999.695138310184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45999.695138310184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45999.695138310184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45999.695138310184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45999.695138310184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45999.695138310184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45999.695138310184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45999.695138310184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45999.695138310184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45999.695138310184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45999.695138310184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45999.695138310184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45999.695138310184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45999.695138310184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45999.695138310184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45999.695138310184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45999.695138310184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45999.695138310184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45999.695138310184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45999.695138310184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45999.695138310184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45999.695138310184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45999.695138310184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45999.695138310184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45999.695138310184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45999.695138310184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45999.695138310184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45999.695138310184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45999.695138310184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45999.695138310184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45999.695138310184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45999.695138310184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45999.695138310184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45999.695138310184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45999.695138310184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45999.695138310184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45999.695138310184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45999.695138310184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45999.695138310184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45999.695138310184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45999.695138310184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45999.695138310184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45999.695138310184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45999.695138310184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45999.695138310184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45999.695138310184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45999.695138310184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45999.695138310184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45999.695138310184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45999.695138310184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45999.695138310184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45999.695138310184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45999.695138310184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45999.695138310184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45999.695138310184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45999.695138310184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45999.695138310184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45999.695138310184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45999.695138310184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45999.695138310184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45999.695138310184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45999.695138310184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45999.695138310184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45999.695138310184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45999.695138310184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45999.695138310184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45999.695138310184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45999.695138310184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45999.695138310184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45999.695138310184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45999.695138310184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45999.695138310184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45999.695138310184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45999.695138310184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45999.695138310184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45999.695138310184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45999.695138310184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45999.695138310184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45999.695138310184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45999.695138310184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45999.695138310184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45999.695138310184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45999.695138310184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45999.695138310184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45999.695138310184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45999.695138310184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45999.695138310184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45999.695138310184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45999.695138310184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45999.695138310184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45999.695138310184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45999.695138310184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45999.695138310184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45999.695138310184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45999.695138310184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45999.695138310184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45999.695138310184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45999.695138310184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45999.695138310184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45999.695138310184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45999.695138310184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45999.695138310184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45999.695138310184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45999.695138310184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45999.695138310184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45999.695138310184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45999.695138310184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45999.695138310184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45999.695138310184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45999.695138310184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45999.695138310184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45999.695138310184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45999.695138310184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45999.695138310184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45999.695138310184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45999.695138310184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45999.695138310184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45999.695138310184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45999.695138310184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45999.695138310184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45999.695138310184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45999.695138310184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45999.695138310184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45999.695138310184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45999.695138310184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45999.695138310184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45999.695138310184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45999.695138310184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45999.695138310184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45999.695138310184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45999.695138310184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45999.695138310184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45999.695138310184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45999.695138310184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45999.695138310184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45999.695138310184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45999.695138310184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45999.695138310184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45999.695138310184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45999.695138310184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45999.695138310184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45999.695138310184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45999.695138310184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45999.695138310184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45999.695138310184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45999.695138310184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45999.695138310184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45999.695138310184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45999.695138310184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45999.695138310184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45999.695138310184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45999.695138310184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45999.695138310184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45999.695138310184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45999.695138310184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45999.695138310184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45999.695138310184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45999.695138310184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45999.695138310184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45999.695138310184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45999.695138310184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45999.695138310184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45999.695138310184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45999.695138310184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45999.695138310184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45999.695138310184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45999.695138310184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45999.695138310184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45999.695138310184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45999.695138310184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45999.695138310184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45999.695138310184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45999.695138310184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45999.695138310184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45999.695138310184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45999.695138310184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45999.695138310184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45999.695138310184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45999.695138310184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45999.695138310184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45999.695138310184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45999.695138310184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45999.695138310184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45999.695138310184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45999.695138310184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45999.695138310184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45999.695138310184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45999.695138310184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45999.695138310184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45999.695138310184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45999.695138310184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45999.695138310184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45999.695138310184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45999.695138310184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45999.695138310184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45999.695138310184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45999.695138310184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45999.695138310184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45999.695138310184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45999.695138310184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45999.695138310184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45999.695138310184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45999.695138310184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45999.695138310184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45999.695138310184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45999.695138310184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45999.695138310184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45999.695138310184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45999.695138310184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45999.695138310184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45999.695138310184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45999.695138310184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45999.695138310184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45999.695138310184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45999.695138310184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45999.695138310184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45999.695138310184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45999.695138310184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45999.695138310184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45999.695138310184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45999.695138310184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45999.695138310184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45999.695138310184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45999.695138310184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45999.695138310184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45999.695138310184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45999.695138310184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45999.695138310184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45999.695138310184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45999.695138310184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45999.695138310184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45999.695138310184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45999.695138310184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45999.695138310184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45999.695138310184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45999.695138310184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45999.695138310184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45999.695138310184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45999.695138310184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45999.695138310184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45999.695138310184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45999.695138310184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45999.695138310184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45999.695138310184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45999.695138310184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45999.695138310184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45999.695138310184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45999.695138310184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45999.695138310184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45999.695138310184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45999.695138310184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45999.695138310184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45999.695138310184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45999.695138310184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45999.695138310184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45999.695138310184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45999.695138310184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45999.695138310184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45999.695138310184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45999.695138310184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45999.695138310184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45999.695138310184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45999.695138310184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45999.695138310184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45999.695138310184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45999.695138310184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45999.695138310184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45999.695138310184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45999.695138310184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45999.695138310184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45999.695138310184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45999.695138310184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45999.695138310184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45999.695138310184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45999.695138310184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45999.695138310184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45999.695138310184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45999.695138310184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45999.695138310184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45999.695138310184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45999.695138310184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45999.695138310184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45999.695138310184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45999.695138310184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45999.695138310184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45999.695138310184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45999.695138310184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45999.695138310184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45999.695138310184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45999.695138310184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45999.695138310184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45999.695138310184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45999.695138310184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45999.695138310184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45999.695138310184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45999.695138310184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45999.695138310184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45999.695138310184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45999.695138310184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45999.695138310184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45999.695138310184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45999.695138310184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45999.695138310184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45999.695138310184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45999.695138310184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45999.695138310184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45999.695138310184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45999.695138310184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45999.695138310184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45999.695138310184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45999.695138310184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45999.695138310184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45999.695138310184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45999.695138310184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45999.695138310184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45999.695138310184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45999.695138310184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45999.695138310184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45999.695138310184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45999.695138310184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45999.695138310184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45999.695138310184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45999.695138310184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45999.695138310184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45999.695138310184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45999.695138310184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45999.695138310184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45999.695138310184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45999.695138310184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45999.695138310184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45999.695138310184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45999.695138310184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45999.695138310184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45999.695138310184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45999.695138310184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45999.695138310184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45999.695138310184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45999.695138310184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45999.695138310184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45999.695138310184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45999.695138310184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45999.695138310184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45999.695138310184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45999.695138310184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45999.695138310184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45999.695138310184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45999.695138310184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45999.695138310184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45999.695138310184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45999.695138310184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45999.695138310184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45999.695138310184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45999.695138310184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45999.695138310184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45999.695138310184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45999.695138310184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45999.695138310184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45999.695138310184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45999.695138310184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45999.695138310184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45999.695138310184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45999.695138310184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45999.695138310184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45999.695138310184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45999.695138310184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45999.695138310184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45999.695138310184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45999.695138310184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45999.695138310184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45999.695138310184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45999.695138310184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45999.695138310184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45999.695138310184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45999.695138310184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45999.695138310184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45999.695138310184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45999.695138310184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45999.695138310184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45999.695138310184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45999.695138310184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45999.695138310184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45999.695138310184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45999.695138310184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45999.695138310184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45999.695138310184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45999.695138310184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45999.695138310184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45999.695138310184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45999.695138310184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45999.695138310184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45999.695138310184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45999.695138310184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45999.695138310184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45999.695138310184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45999.695138310184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45999.695138310184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45999.695138310184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45999.695138310184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45999.695138310184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45999.695138310184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45999.695138310184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45999.695138310184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45999.695138310184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45999.695138310184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45999.695138310184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45999.695138310184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45999.695138310184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45999.695138310184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45999.695138310184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45999.695138310184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45999.695138310184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45999.695138310184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45999.695138310184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45999.695138310184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45999.695138310184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45999.695138310184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45999.695138310184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45999.695138310184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45999.695138310184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45999.695138310184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45999.695138310184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45999.695138310184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45999.695138310184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45999.695138310184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45999.695138310184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45999.695138310184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45999.695138310184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45999.695138310184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45999.695138310184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45999.695138310184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45999.695138310184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45999.695138310184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45999.695138310184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45999.695138310184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45999.695138310184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45999.695138310184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45999.695138310184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45999.695138310184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45999.695138310184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45999.695138310184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45999.695138310184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45999.695138310184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45999.695138310184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45999.695138310184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45999.695138310184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45999.695138310184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45999.695138310184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45999.695138310184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45999.695138310184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45999.695138310184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45999.695138310184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45999.695138310184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45999.695138310184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45999.695138310184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45999.695138310184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45999.695138310184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45999.695138310184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45999.695138310184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45999.695138310184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45999.695138310184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45999.695138310184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45999.695138310184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45999.695138310184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45999.695138310184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45999.695138310184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45999.695138310184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45999.695138310184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45999.695138310184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45999.695138310184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45999.695138310184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45999.695138310184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45999.695138310184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45999.695138310184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45999.695138310184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45999.695138310184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45999.695138310184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45999.695138310184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45999.695138310184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45999.695138310184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45999.695138310184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45999.695138310184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45999.695138310184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45999.695138310184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45999.695138310184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45999.695138310184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45999.695138310184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45999.695138310184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45999.695138310184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45999.695138310184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45999.695138310184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45999.695138310184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45999.695138310184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45999.695138310184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45999.695138310184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45999.695138310184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45999.695138310184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45999.695138310184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45999.695138310184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45999.695138310184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45999.695138310184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45999.695138310184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45999.695138310184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45999.695138310184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45999.695138310184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45999.695138310184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45999.695138310184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45999.695138310184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45999.695138310184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45999.695138310184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45999.695138310184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45999.695138310184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45999.695138310184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45999.695138310184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45999.695138310184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45999.695138310184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45999.695138310184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45999.695138310184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45999.695138310184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45999.695138310184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45999.695138310184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45999.695138310184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45999.695138310184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45999.695138310184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45999.695138310184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45999.695138310184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45999.695138310184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45999.695138310184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45999.695138310184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45999.695138310184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45999.695138310184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45999.695138310184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45999.695138310184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45999.695138310184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45999.695138310184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45999.695138310184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45999.695138310184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45999.695138310184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45999.695138310184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45999.695138310184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45999.695138310184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45999.695138310184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45999.695138310184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45999.695138310184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45999.695138310184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45999.695138310184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45999.695138310184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45999.695138310184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45999.695138310184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45999.695138310184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45999.695138310184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45999.695138310184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45999.695138310184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45999.695138310184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45999.695138310184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45999.695138310184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45999.695138310184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45999.695138310184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45999.695138310184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45999.695138310184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45999.695138310184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45999.695138310184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45999.695138310184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45999.695138310184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45999.695138310184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45999.695138310184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45999.695138310184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45999.695138310184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45999.695138310184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45999.695138310184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45999.695138310184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45999.695138310184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45999.695138310184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45999.695138310184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45999.695138310184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45999.695138310184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45999.695138310184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45999.695138310184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45999.695138310184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45999.695138310184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45999.695138310184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45999.695138310184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45999.695138310184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45999.695138310184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45999.695138310184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45999.695138310184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45999.695138310184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45999.695138310184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45999.695138310184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45999.695138310184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45999.695138310184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45999.695138310184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45999.695138310184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45999.695138310184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45999.695138310184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45999.695138310184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45999.695138310184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45999.695138310184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45999.695138310184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45999.695138310184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45999.695138310184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45999.695138310184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45999.695138310184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45999.695138310184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45999.695138310184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45999.695138310184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45999.695138310184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45999.695138310184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45999.695138310184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45999.695138310184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45999.695138310184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45999.695138310184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45999.695138310184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45999.695138310184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45999.695138310184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45999.695138310184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45999.695138310184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45999.695138310184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45999.695138310184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45999.695138310184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45999.695138310184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45999.695138310184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45999.695138310184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45999.695138310184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45999.695138310184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45999.695138310184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45999.695138310184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45999.695138310184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45999.695138310184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45999.695138310184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45999.695138310184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45999.695138310184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45999.695138310184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45999.695138310184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45999.695138310184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45999.695138310184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45999.695138310184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45999.695138310184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45999.695138310184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45999.695138310184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45999.695138310184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45999.695138310184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45999.695138310184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45999.695138310184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45999.695138310184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45999.695138310184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45999.695138310184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45999.695138310184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45999.695138310184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45999.695138310184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45999.695138310184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45999.695138310184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45999.695138310184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45999.695138310184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45999.695138310184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296.21442071758793</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0.90099479166383389</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45999.695138310184</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0.39630729166674428</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6.0184606481925584E-2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45999.695138310184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45999.695138310184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45999.695138310184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45999.695138310184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45999.695138310184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45999.695138310184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45999.695138310184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45999.695138310184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45999.695138310184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45999.695138310184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45999.695138310184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45999.695138310184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45999.695138310184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45999.695138310184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45999.695138310184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45999.695138310184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45999.695138310184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45999.695138310184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45999.695138310184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45999.695138310184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45999.695138310184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45999.695138310184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45999.695138310184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45999.695138310184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45999.695138310184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45999.695138310184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45999.695138310184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45999.695138310184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45999.695138310184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45999.695138310184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45999.695138310184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45999.695138310184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45999.695138310184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45999.695138310184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45999.695138310184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45999.695138310184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45999.695138310184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45999.695138310184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45999.695138310184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45999.695138310184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45999.695138310184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45999.695138310184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45999.695138310184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45999.695138310184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45999.695138310184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45999.695138310184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45999.695138310184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45999.695138310184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45999.695138310184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45999.695138310184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45999.695138310184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45999.695138310184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45999.695138310184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45999.695138310184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45999.695138310184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45999.695138310184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45999.695138310184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45999.695138310184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45999.695138310184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45999.695138310184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45999.695138310184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45999.695138310184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45999.695138310184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45999.695138310184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45999.695138310184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45999.695138310184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45999.695138310184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45999.695138310184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45999.695138310184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45999.695138310184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45999.695138310184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45999.695138310184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45999.695138310184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45999.695138310184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45999.695138310184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45999.695138310184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45999.695138310184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45999.695138310184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45999.695138310184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45999.695138310184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45999.695138310184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45999.695138310184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45999.695138310184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45999.695138310184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45999.695138310184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45999.695138310184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45999.695138310184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45999.695138310184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45999.695138310184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45999.695138310184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45999.695138310184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45999.695138310184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45999.695138310184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45999.695138310184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45999.695138310184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45999.695138310184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45999.695138310184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45999.695138310184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45999.695138310184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45999.695138310184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45999.695138310184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45999.695138310184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45999.695138310184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45999.695138310184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45999.695138310184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45999.695138310184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45999.695138310184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45999.695138310184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45999.695138310184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45999.695138310184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45999.695138310184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45999.695138310184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45999.695138310184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45999.695138310184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45999.695138310184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45999.695138310184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45999.695138310184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45999.695138310184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45999.695138310184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45999.695138310184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45999.695138310184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45999.695138310184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45999.695138310184</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107.86307812499581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73.506260995367484</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51.034027199071716</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18.321839699070551</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2.5876498842553701</v>
      </c>
      <c r="H6" s="38">
        <v>45997.093599537038</v>
      </c>
      <c r="I6" s="37" t="str">
        <f>IFERROR(VLOOKUP(D6,DB!A:F,6,0),"")</f>
        <v>SCECO</v>
      </c>
      <c r="J6" s="37" t="str">
        <f>IFERROR(VLOOKUP(D6,DB!A:G,7,0),"")</f>
        <v>In progress</v>
      </c>
      <c r="K6" s="37" t="s">
        <v>39141</v>
      </c>
      <c r="L6" s="37" t="str">
        <f>IFERROR(VLOOKUP(D6,DB!A:I,9,0),"")</f>
        <v>Latis</v>
      </c>
    </row>
    <row r="7" spans="1:13" ht="30.75">
      <c r="A7" s="37" t="s">
        <v>39142</v>
      </c>
      <c r="B7" s="37" t="str">
        <f>IFERROR(VLOOKUP(D7,DB!A:K,11,0),"")</f>
        <v>R5</v>
      </c>
      <c r="C7" s="37">
        <v>1</v>
      </c>
      <c r="D7" s="100" t="s">
        <v>31458</v>
      </c>
      <c r="E7" s="37" t="s">
        <v>39109</v>
      </c>
      <c r="F7" s="38"/>
      <c r="G7" s="131">
        <f ca="1">IFERROR(NOW()-F7,"")</f>
        <v>45999.695138310184</v>
      </c>
      <c r="H7" s="38">
        <v>45999.596724537034</v>
      </c>
      <c r="I7" s="37" t="str">
        <f>IFERROR(VLOOKUP(D7,DB!A:F,6,0),"")</f>
        <v>SCECO</v>
      </c>
      <c r="J7" s="37" t="str">
        <f>IFERROR(VLOOKUP(D7,DB!A:G,7,0),"")</f>
        <v>Good</v>
      </c>
      <c r="K7" s="37" t="s">
        <v>39143</v>
      </c>
      <c r="L7" s="37" t="str">
        <f>IFERROR(VLOOKUP(D7,DB!A:I,9,0),"")</f>
        <v>Latis</v>
      </c>
    </row>
    <row r="8" spans="1:13">
      <c r="A8" s="37" t="s">
        <v>39144</v>
      </c>
      <c r="B8" s="37" t="str">
        <f>IFERROR(VLOOKUP(D8,DB!A:K,11,0),"")</f>
        <v>R5</v>
      </c>
      <c r="C8" s="37">
        <v>2</v>
      </c>
      <c r="D8" s="37" t="s">
        <v>38243</v>
      </c>
      <c r="E8" s="37" t="s">
        <v>39145</v>
      </c>
      <c r="F8" s="38">
        <v>45999.651087962964</v>
      </c>
      <c r="G8" s="131">
        <f ca="1">IFERROR(NOW()-F8,"")</f>
        <v>4.4050347220036201E-2</v>
      </c>
      <c r="H8" s="38">
        <v>45999.642465277779</v>
      </c>
      <c r="I8" s="37" t="str">
        <f>IFERROR(VLOOKUP(D8,DB!A:F,6,0),"")</f>
        <v>SCECO</v>
      </c>
      <c r="J8" s="37" t="str">
        <f>IFERROR(VLOOKUP(D8,DB!A:G,7,0),"")</f>
        <v>Haj Removal</v>
      </c>
      <c r="K8" s="37" t="s">
        <v>39146</v>
      </c>
      <c r="L8" s="37" t="str">
        <f>IFERROR(VLOOKUP(D8,DB!A:I,9,0),"")</f>
        <v>Latis</v>
      </c>
    </row>
    <row r="9" spans="1:13" ht="30.75">
      <c r="A9" s="37" t="s">
        <v>39147</v>
      </c>
      <c r="B9" s="37" t="str">
        <f>IFERROR(VLOOKUP(D9,DB!A:K,11,0),"")</f>
        <v>R5</v>
      </c>
      <c r="C9" s="37">
        <v>1</v>
      </c>
      <c r="D9" s="100" t="s">
        <v>38196</v>
      </c>
      <c r="E9" s="37" t="s">
        <v>39145</v>
      </c>
      <c r="F9" s="38"/>
      <c r="G9" s="131">
        <f ca="1">IFERROR(NOW()-F9,"")</f>
        <v>45999.695138310184</v>
      </c>
      <c r="H9" s="38">
        <v>45999.642465277779</v>
      </c>
      <c r="I9" s="37" t="str">
        <f>IFERROR(VLOOKUP(D9,DB!A:F,6,0),"")</f>
        <v>SCECO</v>
      </c>
      <c r="J9" s="37" t="str">
        <f>IFERROR(VLOOKUP(D9,DB!A:G,7,0),"")</f>
        <v>Haj Removal</v>
      </c>
      <c r="K9" s="37" t="s">
        <v>39148</v>
      </c>
      <c r="L9" s="37" t="str">
        <f>IFERROR(VLOOKUP(D9,DB!A:I,9,0),"")</f>
        <v>Latis</v>
      </c>
    </row>
    <row r="10" spans="1:13" ht="30.75">
      <c r="A10" s="100" t="s">
        <v>39147</v>
      </c>
      <c r="B10" s="37" t="str">
        <f>IFERROR(VLOOKUP(D10,DB!A:K,11,0),"")</f>
        <v>R5</v>
      </c>
      <c r="C10" s="37">
        <v>1</v>
      </c>
      <c r="D10" s="100" t="s">
        <v>38349</v>
      </c>
      <c r="E10" s="37" t="s">
        <v>39145</v>
      </c>
      <c r="F10" s="38"/>
      <c r="G10" s="131">
        <f ca="1">IFERROR(NOW()-F10,"")</f>
        <v>45999.695138310184</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38311</v>
      </c>
      <c r="E11" s="37" t="s">
        <v>39145</v>
      </c>
      <c r="F11" s="38"/>
      <c r="G11" s="131">
        <f ca="1">IFERROR(NOW()-F11,"")</f>
        <v>45999.695138310184</v>
      </c>
      <c r="H11" s="38">
        <v>45999.642465277779</v>
      </c>
      <c r="I11" s="37" t="str">
        <f>IFERROR(VLOOKUP(D11,DB!A:F,6,0),"")</f>
        <v>SCECO</v>
      </c>
      <c r="J11" s="37" t="str">
        <f>IFERROR(VLOOKUP(D11,DB!A:G,7,0),"")</f>
        <v>Haj Removal</v>
      </c>
      <c r="K11" s="37" t="s">
        <v>39148</v>
      </c>
      <c r="L11" s="37" t="str">
        <f>IFERROR(VLOOKUP(D11,DB!A:I,9,0),"")</f>
        <v>Latis</v>
      </c>
    </row>
    <row r="12" spans="1:13" ht="30.75">
      <c r="A12" s="37" t="s">
        <v>39147</v>
      </c>
      <c r="B12" s="37" t="str">
        <f>IFERROR(VLOOKUP(D12,DB!A:K,11,0),"")</f>
        <v>R5</v>
      </c>
      <c r="C12" s="37">
        <v>1</v>
      </c>
      <c r="D12" s="37" t="s">
        <v>38452</v>
      </c>
      <c r="E12" s="37" t="s">
        <v>39145</v>
      </c>
      <c r="F12" s="38"/>
      <c r="G12" s="131">
        <f ca="1">IFERROR(NOW()-F12,"")</f>
        <v>45999.695138310184</v>
      </c>
      <c r="H12" s="38">
        <v>45999.642465277779</v>
      </c>
      <c r="I12" s="37" t="str">
        <f>IFERROR(VLOOKUP(D12,DB!A:F,6,0),"")</f>
        <v>SCECO</v>
      </c>
      <c r="J12" s="37" t="str">
        <f>IFERROR(VLOOKUP(D12,DB!A:G,7,0),"")</f>
        <v>Good</v>
      </c>
      <c r="K12" s="37" t="s">
        <v>39148</v>
      </c>
      <c r="L12" s="37" t="str">
        <f>IFERROR(VLOOKUP(D12,DB!A:I,9,0),"")</f>
        <v>Latis</v>
      </c>
    </row>
    <row r="13" spans="1:13" ht="30.75">
      <c r="A13" s="37" t="s">
        <v>39147</v>
      </c>
      <c r="B13" s="37" t="str">
        <f>IFERROR(VLOOKUP(D13,DB!A:K,11,0),"")</f>
        <v>R5</v>
      </c>
      <c r="C13" s="37">
        <v>2</v>
      </c>
      <c r="D13" s="37" t="s">
        <v>38223</v>
      </c>
      <c r="E13" s="37" t="s">
        <v>39145</v>
      </c>
      <c r="F13" s="38"/>
      <c r="G13" s="131">
        <f ca="1">IFERROR(NOW()-F13,"")</f>
        <v>45999.695138310184</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38244</v>
      </c>
      <c r="E14" s="37" t="s">
        <v>39145</v>
      </c>
      <c r="F14" s="38"/>
      <c r="G14" s="131">
        <f ca="1">IFERROR(NOW()-F14,"")</f>
        <v>45999.695138310184</v>
      </c>
      <c r="H14" s="38">
        <v>45999.642465277779</v>
      </c>
      <c r="I14" s="37" t="str">
        <f>IFERROR(VLOOKUP(D14,DB!A:F,6,0),"")</f>
        <v>SCECO</v>
      </c>
      <c r="J14" s="37" t="str">
        <f>IFERROR(VLOOKUP(D14,DB!A:G,7,0),"")</f>
        <v>Haj Removal</v>
      </c>
      <c r="K14" s="37" t="s">
        <v>39149</v>
      </c>
      <c r="L14" s="37" t="str">
        <f>IFERROR(VLOOKUP(D14,DB!A:I,9,0),"")</f>
        <v>Latis</v>
      </c>
    </row>
    <row r="15" spans="1:13" ht="30.75">
      <c r="A15" s="37" t="s">
        <v>39147</v>
      </c>
      <c r="B15" s="37" t="str">
        <f>IFERROR(VLOOKUP(D15,DB!A:K,11,0),"")</f>
        <v>R5</v>
      </c>
      <c r="C15" s="37">
        <v>1</v>
      </c>
      <c r="D15" s="37" t="s">
        <v>38185</v>
      </c>
      <c r="E15" s="37" t="s">
        <v>39145</v>
      </c>
      <c r="F15" s="38"/>
      <c r="G15" s="131">
        <f ca="1">IFERROR(NOW()-F15,"")</f>
        <v>45999.695138310184</v>
      </c>
      <c r="H15" s="38">
        <v>45999.642465277779</v>
      </c>
      <c r="I15" s="37" t="str">
        <f>IFERROR(VLOOKUP(D15,DB!A:F,6,0),"")</f>
        <v>SCECO</v>
      </c>
      <c r="J15" s="37" t="str">
        <f>IFERROR(VLOOKUP(D15,DB!A:G,7,0),"")</f>
        <v>Haj Removal</v>
      </c>
      <c r="K15" s="37" t="s">
        <v>39149</v>
      </c>
      <c r="L15" s="37" t="str">
        <f>IFERROR(VLOOKUP(D15,DB!A:I,9,0),"")</f>
        <v>Latis</v>
      </c>
    </row>
    <row r="16" spans="1:13" ht="30.75">
      <c r="A16" s="37" t="s">
        <v>39147</v>
      </c>
      <c r="B16" s="37" t="str">
        <f>IFERROR(VLOOKUP(D16,DB!A:K,11,0),"")</f>
        <v>R5</v>
      </c>
      <c r="C16" s="37">
        <v>1</v>
      </c>
      <c r="D16" s="37" t="s">
        <v>38566</v>
      </c>
      <c r="E16" s="37" t="s">
        <v>39145</v>
      </c>
      <c r="F16" s="38"/>
      <c r="G16" s="131">
        <f ca="1">IFERROR(NOW()-F16,"")</f>
        <v>45999.695138310184</v>
      </c>
      <c r="H16" s="38">
        <v>45999.642465277779</v>
      </c>
      <c r="I16" s="37" t="str">
        <f>IFERROR(VLOOKUP(D16,DB!A:F,6,0),"")</f>
        <v>SCECO</v>
      </c>
      <c r="J16" s="37" t="str">
        <f>IFERROR(VLOOKUP(D16,DB!A:G,7,0),"")</f>
        <v>Haj Removal</v>
      </c>
      <c r="K16" s="37" t="s">
        <v>39149</v>
      </c>
      <c r="L16" s="37" t="str">
        <f>IFERROR(VLOOKUP(D16,DB!A:I,9,0),"")</f>
        <v>Latis</v>
      </c>
    </row>
    <row r="17" spans="1:12">
      <c r="A17" s="37"/>
      <c r="B17" s="37" t="str">
        <f>IFERROR(VLOOKUP(D17,DB!A:K,11,0),"")</f>
        <v/>
      </c>
      <c r="C17" s="37"/>
      <c r="D17" s="37"/>
      <c r="E17" s="37"/>
      <c r="F17" s="38"/>
      <c r="G17" s="131">
        <f ca="1">IFERROR(NOW()-F17,"")</f>
        <v>45999.695138310184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45999.695138310184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45999.695138310184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45999.695138310184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45999.695138310184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45999.695138310184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45999.695138310184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45999.695138310184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45999.695138310184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45999.695138310184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45999.695138310184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45999.695138310184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45999.695138310184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45999.695138310184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45999.695138310184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45999.695138310184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45999.695138310184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45999.695138310184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45999.695138310184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45999.695138310184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45999.695138310184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45999.695138310184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45999.695138310184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45999.695138310184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45999.695138310184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45999.695138310184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45999.695138310184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45999.695138310184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45999.695138310184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45999.695138310184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45999.695138310184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45999.695138310184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45999.695138310184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45999.695138310184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45999.695138310184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45999.695138310184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45999.695138310184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45999.695138310184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45999.695138310184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45999.695138310184</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6.36684027776937E-2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45999.695138310184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45999.695138310184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45999.695138310184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45999.695138310184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45999.695138310184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45999.695138310184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45999.695138310184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45999.695138310184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45999.695138310184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45999.695138310184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45999.695138310184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45999.695138310184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45999.695138310184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45999.695138310184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45999.695138310184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45999.695138310184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45999.695138310184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45999.695138310184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45999.695138310184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45999.695138310184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45999.695138310184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45999.695138310184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45999.695138310184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45999.695138310184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45999.695138310184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45999.695138310184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45999.695138310184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45999.695138310184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45999.695138310184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45999.695138310184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45999.695138310184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45999.695138310184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45999.695138310184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45999.695138310184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45999.695138310184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45999.695138310184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45999.695138310184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45999.695138310184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45999.695138310184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45999.695138310184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45999.695138310184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45999.695138310184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45999.695138310184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45999.695138310184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45999.695138310184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45999.695138310184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45999.695138310184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45999.695138310184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45999.695138310184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45999.695138310184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45999.695138310184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45999.695138310184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45999.695138310184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45999.695138310184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45999.695138310184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45999.695138310184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45999.695138310184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45999.695138310184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45999.695138310184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45999.695138310184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45999.695138310184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45999.695138310184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45999.695138310184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45999.695138310184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45999.695138310184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45999.695138310184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45999.695138310184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45999.695138310184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45999.695138310184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45999.695138310184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45999.695138310184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45999.695138310184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45999.695138310184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45999.695138310184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45999.695138310184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45999.695138310184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45999.695138310184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45999.695138310184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45999.695138310184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45999.695138310184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45999.695138310184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45999.695138310184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45999.695138310184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45999.695138310184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45999.695138310184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45999.695138310184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45999.695138310184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45999.695138310184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45999.695138310184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45999.695138310184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45999.695138310184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45999.695138310184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45999.695138310184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45999.695138310184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45999.695138310184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45999.695138310184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45999.695138310184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45999.695138310184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45999.695138310184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45999.695138310184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45999.695138310184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45999.695138310184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45999.695138310184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45999.695138310184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45999.695138310184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45999.695138310184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45999.695138310184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45999.695138310184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45999.695138310184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45999.695138310184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45999.695138310184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45999.695138310184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45999.695138310184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45999.695138310184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45999.695138310184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45999.695138310184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45999.695138310184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45999.695138310184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45999.695138310184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45999.695138310184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45999.695138310184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45999.695138310184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45999.695138310184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45999.695138310184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45999.695138310184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45999.695138310184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45999.695138310184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45999.695138310184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45999.695138310184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45999.695138310184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45999.695138310184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45999.695138310184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45999.695138310184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45999.695138310184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45999.695138310184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45999.695138310184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45999.695138310184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45999.695138310184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45999.695138310184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45999.695138310184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45999.695138310184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45999.695138310184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45999.695138310184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45999.695138310184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45999.695138310184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45999.695138310184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45999.695138310184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45999.695138310184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45999.695138310184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45999.695138310184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45999.695138310184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45999.695138310184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45999.695138310184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45999.695138310184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45999.695138310184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45999.695138310184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45999.695138310184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45999.695138310184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45999.695138310184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45999.695138310184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45999.695138310184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45999.695138310184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45999.695138310184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45999.695138310184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45999.695138310184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45999.695138310184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45999.695138310184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45999.695138310184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45999.695138310184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45999.695138310184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45999.695138310184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45999.695138310184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45999.695138310184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45999.695138310184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45999.695138310184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45999.695138310184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45999.695138310184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45999.695138310184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45999.695138310184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45999.695138310184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45999.695138310184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45999.695138310184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45999.695138310184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45999.695138310184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45999.695138310184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45999.695138310184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45999.695138310184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45999.695138310184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45999.695138310184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45999.695138310184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45999.695138310184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45999.695138310184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45999.695138310184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45999.695138310184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45999.695138310184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45999.695138310184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45999.695138310184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45999.695138310184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45999.695138310184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45999.695138310184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45999.695138310184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45999.695138310184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45999.695138310184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45999.695138310184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45999.695138310184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45999.695138310184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45999.695138310184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45999.695138310184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45999.695138310184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45999.695138310184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45999.695138310184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45999.695138310184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45999.695138310184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45999.695138310184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45999.695138310184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45999.695138310184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45999.695138310184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45999.695138310184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45999.695138310184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45999.695138310184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45999.695138310184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45999.695138310184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45999.695138310184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45999.695138310184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45999.695138310184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45999.695138310184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45999.695138310184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45999.695138310184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45999.695138310184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45999.695138310184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45999.695138310184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45999.695138310184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45999.695138310184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45999.695138310184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45999.695138310184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45999.695138310184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45999.695138310184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45999.695138310184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45999.695138310184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45999.695138310184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45999.695138310184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45999.695138310184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45999.695138310184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45999.695138310184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45999.695138310184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45999.695138310184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45999.695138310184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45999.695138310184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45999.695138310184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45999.695138310184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45999.695138310184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45999.695138310184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45999.695138310184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45999.695138310184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45999.695138310184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45999.695138310184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45999.695138310184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45999.695138310184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45999.695138310184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45999.695138310184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45999.695138310184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45999.695138310184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45999.695138310184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45999.695138310184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45999.695138310184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45999.695138310184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45999.695138310184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45999.695138310184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45999.695138310184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45999.695138310184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45999.695138310184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45999.695138310184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45999.695138310184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45999.695138310184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45999.695138310184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45999.695138310184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45999.695138310184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45999.695138310184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45999.695138310184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45999.695138310184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45999.695138310184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45999.695138310184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45999.695138310184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45999.695138310184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45999.695138310184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45999.695138310184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45999.695138310184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45999.695138310184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45999.695138310184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45999.695138310184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45999.695138310184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45999.695138310184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45999.695138310184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45999.695138310184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45999.695138310184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45999.695138310184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45999.695138310184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45999.695138310184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45999.695138310184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45999.695138310184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45999.695138310184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45999.695138310184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45999.695138310184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45999.695138310184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45999.695138310184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45999.695138310184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45999.695138310184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45999.695138310184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45999.695138310184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45999.695138310184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45999.695138310184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45999.695138310184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45999.695138310184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45999.695138310184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45999.695138310184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45999.695138310184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45999.695138310184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45999.695138310184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45999.695138310184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45999.695138310184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45999.695138310184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45999.695138310184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45999.695138310184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45999.695138310184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45999.695138310184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45999.695138310184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45999.695138310184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45999.695138310184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45999.695138310184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45999.695138310184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45999.695138310184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45999.695138310184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45999.695138310184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45999.695138310184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45999.695138310184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45999.695138310184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45999.695138310184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45999.695138310184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45999.695138310184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45999.695138310184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45999.695138310184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45999.695138310184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45999.695138310184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45999.695138310184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45999.695138310184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45999.695138310184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45999.695138310184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45999.695138310184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45999.695138310184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45999.695138310184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45999.695138310184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45999.695138310184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45999.695138310184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45999.695138310184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45999.695138310184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45999.695138310184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45999.695138310184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45999.695138310184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45999.695138310184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45999.695138310184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45999.695138310184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45999.695138310184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45999.695138310184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45999.695138310184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45999.695138310184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45999.695138310184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45999.695138310184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45999.695138310184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45999.695138310184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45999.695138310184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45999.695138310184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45999.695138310184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45999.695138310184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45999.695138310184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45999.695138310184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45999.695138310184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45999.695138310184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45999.695138310184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45999.695138310184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45999.695138310184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45999.695138310184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45999.695138310184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45999.695138310184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45999.695138310184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45999.695138310184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45999.695138310184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