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63" documentId="13_ncr:1_{F6CB121F-512D-4AA6-A0C1-0FB36C537598}" xr6:coauthVersionLast="47" xr6:coauthVersionMax="47" xr10:uidLastSave="{96755F1F-F94C-4CB6-9A34-1574D5550B0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<sst xmlns="http://schemas.openxmlformats.org/spreadsheetml/2006/main" count="180287" uniqueCount="39128">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</sst>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297.41667905092618</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0.79774386573990341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R1</v>
      </c>
      <c r="C4" s="134">
        <v>1</v>
      </c>
      <c r="D4" s="134" t="s">
        <v>10609</v>
      </c>
      <c r="E4" s="135"/>
      <c r="F4" s="136"/>
      <c r="G4" s="137">
        <f ca="1">IFERROR(NOW()-F4,"")</f>
        <v>45960.365104976852</v>
      </c>
      <c r="H4" s="136"/>
      <c r="I4" s="134" t="str">
        <f>IFERROR(VLOOKUP(D4,DB!A:F,6,0),"")</f>
        <v>SCECO</v>
      </c>
      <c r="J4" s="134" t="str">
        <f>IFERROR(VLOOKUP(D4,DB!A:G,7,0),"")</f>
        <v>Dead+Vandalized</v>
      </c>
      <c r="K4" s="138" t="s">
        <v>39025</v>
      </c>
      <c r="L4" s="139" t="str">
        <f>IFERROR(VLOOKUP(D4,DB!A:I,9,0),"")</f>
        <v>Latis</v>
      </c>
    </row>
    <row r="5" spans="1:15" ht="15" customHeight="1">
      <c r="A5" s="133"/>
      <c r="B5" s="134" t="str">
        <f>IFERROR(VLOOKUP(D5,DB!A:K,11,0),"")</f>
        <v/>
      </c>
      <c r="C5" s="134"/>
      <c r="D5" s="170"/>
      <c r="E5" s="135"/>
      <c r="F5" s="136"/>
      <c r="G5" s="137">
        <f ca="1">IFERROR(NOW()-F5,"")</f>
        <v>45960.365104976852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45960.365104976852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45960.365104976852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45960.365104976852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45960.365104976852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45960.365104976852</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45960.365104976852</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45960.365104976852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45960.365104976852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45960.365104976852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45960.365104976852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45960.365104976852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45960.365104976852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45960.365104976852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45960.365104976852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45960.365104976852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45960.365104976852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45960.365104976852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45960.365104976852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45960.365104976852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45960.365104976852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45960.365104976852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45960.365104976852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45960.365104976852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45960.365104976852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45960.365104976852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45960.365104976852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45960.365104976852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45960.365104976852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45960.365104976852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45960.365104976852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45960.365104976852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45960.365104976852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45960.365104976852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45960.365104976852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45960.365104976852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45960.365104976852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45960.365104976852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45960.365104976852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45960.365104976852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45960.365104976852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45960.365104976852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45960.365104976852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45960.365104976852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45960.365104976852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45960.365104976852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45960.365104976852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45960.365104976852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45960.365104976852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45960.365104976852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45960.365104976852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45960.365104976852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45960.365104976852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45960.365104976852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45960.365104976852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45960.365104976852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45960.365104976852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45960.365104976852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45960.365104976852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45960.365104976852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45960.365104976852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45960.365104976852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45960.365104976852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45960.365104976852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45960.365104976852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45960.365104976852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45960.365104976852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45960.365104976852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45960.365104976852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45960.365104976852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45960.365104976852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45960.365104976852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45960.365104976852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45960.365104976852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45960.365104976852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45960.365104976852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45960.365104976852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45960.365104976852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45960.365104976852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45960.365104976852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45960.365104976852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45960.365104976852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45960.365104976852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45960.365104976852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45960.365104976852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45960.365104976852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45960.365104976852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45960.365104976852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45960.365104976852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45960.365104976852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45960.365104976852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45960.365104976852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45960.365104976852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45960.365104976852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45960.365104976852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45960.365104976852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45960.365104976852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45960.365104976852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45960.365104976852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45960.365104976852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45960.365104976852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45960.365104976852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45960.365104976852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45960.365104976852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45960.365104976852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45960.365104976852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45960.365104976852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45960.365104976852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45960.365104976852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45960.365104976852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45960.365104976852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45960.365104976852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45960.365104976852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45960.365104976852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45960.365104976852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45960.365104976852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45960.365104976852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45960.365104976852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45960.365104976852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45960.365104976852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45960.365104976852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45960.365104976852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45960.365104976852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45960.365104976852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45960.365104976852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45960.365104976852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45960.365104976852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45960.365104976852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45960.365104976852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45960.365104976852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45960.365104976852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45960.365104976852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45960.365104976852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45960.365104976852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45960.365104976852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45960.365104976852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45960.365104976852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45960.365104976852</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45960.365104976852</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39103</v>
      </c>
      <c r="F2" s="76">
        <v>45322.056979166664</v>
      </c>
      <c r="G2" s="77" t="s">
        <v>39104</v>
      </c>
      <c r="H2" s="89">
        <v>45322.050729166665</v>
      </c>
      <c r="I2" s="63" t="s">
        <v>88</v>
      </c>
      <c r="J2" s="63" t="s">
        <v>65</v>
      </c>
      <c r="K2" s="88" t="s">
        <v>39105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39106</v>
      </c>
      <c r="B3" s="63" t="str">
        <f>IFERROR(VLOOKUP(D3,DB!A:K,11,0),"")</f>
        <v>R2</v>
      </c>
      <c r="C3" s="63">
        <v>1</v>
      </c>
      <c r="D3" s="63" t="s">
        <v>25643</v>
      </c>
      <c r="E3" s="87" t="s">
        <v>39021</v>
      </c>
      <c r="F3" s="76">
        <v>45824.999837962961</v>
      </c>
      <c r="G3" s="77">
        <f ca="1">IFERROR(NOW()-F3,"-")</f>
        <v>135.36526701389084</v>
      </c>
      <c r="H3" s="76">
        <v>45824.993587962963</v>
      </c>
      <c r="I3" s="63" t="str">
        <f>IFERROR(VLOOKUP(D3,DB!A:F,6,0),"")</f>
        <v>Generator-SG</v>
      </c>
      <c r="J3" s="63" t="str">
        <f>IFERROR(VLOOKUP(D3,DB!A:G,7,0),"")</f>
        <v>Good</v>
      </c>
      <c r="K3" s="88" t="s">
        <v>39107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39108</v>
      </c>
      <c r="B4" s="18" t="str">
        <f>IFERROR(VLOOKUP(D4,DB!A:K,11,0),"")</f>
        <v>R2</v>
      </c>
      <c r="C4" s="18">
        <v>1</v>
      </c>
      <c r="D4" s="18" t="s">
        <v>27532</v>
      </c>
      <c r="E4" s="114" t="s">
        <v>39103</v>
      </c>
      <c r="F4" s="115">
        <v>45958.742083333331</v>
      </c>
      <c r="G4" s="116">
        <f ca="1">IFERROR(NOW()-F4,"-")</f>
        <v>1.623021643521497</v>
      </c>
      <c r="H4" s="115">
        <v>45958.649699074071</v>
      </c>
      <c r="I4" s="18" t="str">
        <f>IFERROR(VLOOKUP(D4,DB!A:F,6,0),"")</f>
        <v>Generator-SG</v>
      </c>
      <c r="J4" s="18" t="str">
        <f>IFERROR(VLOOKUP(D4,DB!A:G,7,0),"")</f>
        <v>Dead</v>
      </c>
      <c r="K4" s="19" t="s">
        <v>39109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39110</v>
      </c>
      <c r="B5" s="18" t="str">
        <f>IFERROR(VLOOKUP(D5,DB!A:K,11,0),"")</f>
        <v>R2</v>
      </c>
      <c r="C5" s="18">
        <v>1</v>
      </c>
      <c r="D5" s="18" t="s">
        <v>22343</v>
      </c>
      <c r="E5" s="114" t="s">
        <v>39021</v>
      </c>
      <c r="F5" s="115">
        <v>45960.348020833335</v>
      </c>
      <c r="G5" s="116">
        <f ca="1">IFERROR(NOW()-F5,"-")</f>
        <v>1.708414351742249E-2</v>
      </c>
      <c r="H5" s="115">
        <v>45960.342465277776</v>
      </c>
      <c r="I5" s="18" t="str">
        <f>IFERROR(VLOOKUP(D5,DB!A:F,6,0),"")</f>
        <v>Power cube</v>
      </c>
      <c r="J5" s="18" t="str">
        <f>IFERROR(VLOOKUP(D5,DB!A:G,7,0),"")</f>
        <v>In progress+No BB Design</v>
      </c>
      <c r="K5" s="19" t="s">
        <v>39111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45960.365104976852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45960.365104976852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45960.365104976852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45960.365104976852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45960.365104976852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45960.365104976852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45960.365104976852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45960.365104976852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45960.365104976852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45960.365104976852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45960.365104976852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45960.365104976852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45960.365104976852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45960.365104976852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45960.365104976852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45960.365104976852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45960.365104976852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45960.365104976852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45960.365104976852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45960.365104976852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45960.365104976852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45960.365104976852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45960.365104976852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45960.365104976852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45960.365104976852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45960.365104976852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45960.365104976852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45960.365104976852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45960.365104976852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45960.365104976852</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45960.365104976852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45960.365104976852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45960.365104976852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45960.365104976852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45960.365104976852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45960.365104976852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45960.365104976852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45960.365104976852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45960.365104976852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45960.365104976852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45960.365104976852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45960.365104976852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45960.365104976852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45960.365104976852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45960.365104976852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45960.365104976852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45960.365104976852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45960.365104976852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45960.365104976852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45960.365104976852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45960.365104976852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45960.365104976852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45960.365104976852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45960.365104976852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45960.365104976852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45960.365104976852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45960.365104976852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45960.365104976852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45960.365104976852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45960.365104976852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45960.365104976852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45960.365104976852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45960.365104976852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45960.365104976852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45960.365104976852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45960.365104976852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45960.365104976852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45960.365104976852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45960.365104976852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45960.365104976852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45960.365104976852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45960.365104976852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45960.365104976852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45960.365104976852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45960.365104976852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45960.365104976852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45960.365104976852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45960.365104976852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45960.365104976852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45960.365104976852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45960.365104976852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45960.365104976852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45960.365104976852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45960.365104976852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45960.365104976852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45960.365104976852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45960.365104976852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45960.365104976852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45960.365104976852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45960.365104976852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45960.365104976852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45960.365104976852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45960.365104976852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45960.365104976852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45960.365104976852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45960.365104976852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45960.365104976852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45960.365104976852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45960.365104976852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45960.365104976852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45960.365104976852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45960.365104976852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45960.365104976852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45960.365104976852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45960.365104976852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45960.365104976852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45960.365104976852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45960.365104976852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45960.365104976852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45960.365104976852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45960.365104976852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45960.365104976852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45960.365104976852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45960.365104976852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45960.365104976852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45960.365104976852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45960.365104976852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45960.365104976852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45960.365104976852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45960.365104976852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45960.365104976852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45960.365104976852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45960.365104976852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45960.365104976852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45960.365104976852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45960.365104976852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45960.365104976852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45960.365104976852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45960.365104976852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45960.365104976852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45960.365104976852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45960.365104976852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45960.365104976852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45960.365104976852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45960.365104976852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45960.365104976852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45960.365104976852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45960.365104976852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45960.365104976852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45960.365104976852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45960.365104976852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45960.365104976852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45960.365104976852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45960.365104976852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45960.365104976852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45960.365104976852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45960.365104976852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45960.365104976852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45960.365104976852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45960.365104976852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45960.365104976852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45960.365104976852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45960.365104976852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45960.365104976852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45960.365104976852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45960.365104976852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45960.365104976852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45960.365104976852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45960.365104976852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45960.365104976852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45960.365104976852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45960.365104976852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45960.365104976852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45960.365104976852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45960.365104976852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45960.365104976852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45960.365104976852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45960.365104976852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45960.365104976852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45960.365104976852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45960.365104976852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45960.365104976852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45960.365104976852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45960.365104976852</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1</v>
      </c>
      <c r="D2" s="18" t="s">
        <v>20234</v>
      </c>
      <c r="E2" s="18" t="s">
        <v>39021</v>
      </c>
      <c r="F2" s="20">
        <v>45960.347592592596</v>
      </c>
      <c r="G2" s="21">
        <f t="shared" ref="G2:G56" ca="1" si="0">IFERROR(NOW()-F2,"-")</f>
        <v>1.7512384256406222E-2</v>
      </c>
      <c r="H2" s="22">
        <v>45960.347592592596</v>
      </c>
      <c r="I2" s="19" t="str">
        <f>IFERROR(VLOOKUP(D2,DB!A:F,6,0),"")</f>
        <v>Generator-SG</v>
      </c>
      <c r="J2" s="18" t="str">
        <f>IFERROR(VLOOKUP(D2,DB!A:G,7,0),"")</f>
        <v>Dead+No BB Design</v>
      </c>
      <c r="K2" s="46" t="s">
        <v>39113</v>
      </c>
      <c r="L2" s="23" t="str">
        <f>IFERROR(VLOOKUP(D2,DB!A:I,9,0),"")</f>
        <v>Latis</v>
      </c>
    </row>
    <row r="3" spans="1:13" ht="15" customHeight="1">
      <c r="A3" s="19"/>
      <c r="B3" s="63" t="str">
        <f>IFERROR(VLOOKUP(D3,DB!A:K,11,0),"")</f>
        <v/>
      </c>
      <c r="C3" s="18"/>
      <c r="D3" s="18"/>
      <c r="E3" s="18"/>
      <c r="F3" s="20"/>
      <c r="G3" s="21">
        <f t="shared" ca="1" si="0"/>
        <v>45960.365104976852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45960.365104976852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45960.365104976852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45960.365104976852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45960.365104976852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45960.365104976852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45960.365104976852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45960.365104976852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45960.365104976852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45960.365104976852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45960.365104976852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45960.365104976852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45960.365104976852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45960.365104976852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45960.365104976852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45960.365104976852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45960.365104976852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45960.365104976852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45960.365104976852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45960.365104976852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45960.365104976852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45960.365104976852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45960.365104976852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45960.365104976852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45960.365104976852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45960.365104976852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45960.365104976852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45960.365104976852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45960.365104976852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45960.365104976852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45960.365104976852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45960.365104976852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45960.365104976852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45960.365104976852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45960.365104976852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45960.365104976852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45960.365104976852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45960.365104976852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45960.365104976852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45960.365104976852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45960.365104976852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45960.365104976852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45960.365104976852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45960.365104976852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45960.365104976852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45960.365104976852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45960.365104976852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45960.365104976852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45960.365104976852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45960.365104976852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45960.365104976852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45960.365104976852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45960.365104976852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45960.365104976852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45960.365104976852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45960.365104976852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45960.365104976852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45960.365104976852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45960.365104976852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45960.365104976852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45960.365104976852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45960.365104976852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45960.365104976852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45960.365104976852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45960.365104976852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45960.365104976852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45960.365104976852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45960.365104976852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45960.365104976852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45960.365104976852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45960.365104976852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45960.365104976852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45960.365104976852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45960.365104976852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45960.365104976852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45960.365104976852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45960.365104976852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45960.365104976852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45960.365104976852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45960.365104976852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45960.365104976852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45960.365104976852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45960.365104976852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45960.365104976852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45960.365104976852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45960.365104976852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45960.365104976852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45960.365104976852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45960.365104976852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45960.365104976852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45960.365104976852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45960.365104976852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45960.365104976852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45960.365104976852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45960.365104976852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45960.365104976852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45960.365104976852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45960.365104976852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45960.365104976852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45960.365104976852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45960.365104976852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45960.365104976852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45960.365104976852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45960.365104976852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45960.365104976852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45960.365104976852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45960.365104976852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45960.365104976852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45960.365104976852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45960.365104976852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45960.365104976852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45960.365104976852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45960.365104976852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45960.365104976852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45960.365104976852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45960.365104976852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45960.365104976852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45960.365104976852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45960.365104976852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45960.365104976852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45960.365104976852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45960.365104976852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45960.365104976852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45960.365104976852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45960.365104976852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45960.365104976852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45960.365104976852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45960.365104976852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45960.365104976852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45960.365104976852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45960.365104976852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45960.365104976852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45960.365104976852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45960.365104976852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45960.365104976852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45960.365104976852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45960.365104976852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45960.365104976852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45960.365104976852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45960.365104976852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45960.365104976852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45960.365104976852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45960.365104976852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45960.365104976852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45960.365104976852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45960.365104976852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45960.365104976852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45960.365104976852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45960.365104976852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45960.365104976852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45960.365104976852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45960.365104976852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45960.365104976852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45960.365104976852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45960.365104976852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45960.365104976852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45960.365104976852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45960.365104976852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45960.365104976852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45960.365104976852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45960.365104976852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45960.365104976852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45960.365104976852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45960.365104976852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45960.365104976852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45960.365104976852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45960.365104976852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45960.365104976852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45960.365104976852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45960.365104976852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45960.365104976852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45960.365104976852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45960.365104976852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45960.365104976852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45960.365104976852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45960.365104976852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45960.365104976852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45960.365104976852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45960.365104976852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45960.365104976852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45960.365104976852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45960.365104976852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45960.365104976852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45960.365104976852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45960.365104976852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45960.365104976852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45960.365104976852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45960.365104976852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45960.365104976852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45960.365104976852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45960.365104976852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45960.365104976852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45960.365104976852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45960.365104976852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45960.365104976852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45960.365104976852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45960.365104976852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45960.365104976852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45960.365104976852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45960.365104976852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45960.365104976852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45960.365104976852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45960.365104976852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45960.365104976852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45960.365104976852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45960.365104976852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45960.365104976852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45960.365104976852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45960.365104976852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45960.365104976852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45960.365104976852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45960.365104976852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45960.365104976852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45960.365104976852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45960.365104976852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45960.365104976852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45960.365104976852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45960.365104976852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45960.365104976852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45960.365104976852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45960.365104976852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45960.365104976852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45960.365104976852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45960.365104976852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45960.365104976852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45960.365104976852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45960.365104976852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45960.365104976852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45960.365104976852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45960.365104976852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45960.365104976852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45960.365104976852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45960.365104976852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45960.365104976852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45960.365104976852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45960.365104976852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45960.365104976852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45960.365104976852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45960.365104976852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45960.365104976852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45960.365104976852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45960.365104976852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45960.365104976852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45960.365104976852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45960.365104976852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45960.365104976852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45960.365104976852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45960.365104976852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45960.365104976852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45960.365104976852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45960.365104976852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45960.365104976852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45960.365104976852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45960.365104976852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45960.365104976852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45960.365104976852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45960.365104976852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45960.365104976852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45960.365104976852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45960.365104976852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45960.365104976852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45960.365104976852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45960.365104976852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45960.365104976852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45960.365104976852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45960.365104976852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45960.365104976852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45960.365104976852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45960.365104976852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45960.365104976852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45960.365104976852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45960.365104976852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45960.365104976852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45960.365104976852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45960.365104976852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45960.365104976852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45960.365104976852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45960.365104976852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45960.365104976852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45960.365104976852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45960.365104976852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45960.365104976852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45960.365104976852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45960.365104976852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45960.365104976852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45960.365104976852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45960.365104976852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45960.365104976852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45960.365104976852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45960.365104976852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45960.365104976852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45960.365104976852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45960.365104976852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45960.365104976852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45960.365104976852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45960.365104976852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45960.365104976852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45960.365104976852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45960.365104976852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45960.365104976852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45960.365104976852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45960.365104976852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45960.365104976852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45960.365104976852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45960.365104976852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45960.365104976852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45960.365104976852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45960.365104976852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45960.365104976852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45960.365104976852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45960.365104976852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45960.365104976852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45960.365104976852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45960.365104976852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45960.365104976852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45960.365104976852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45960.365104976852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45960.365104976852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45960.365104976852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45960.365104976852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45960.365104976852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45960.365104976852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45960.365104976852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45960.365104976852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45960.365104976852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45960.365104976852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45960.365104976852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45960.365104976852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45960.365104976852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45960.365104976852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45960.365104976852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45960.365104976852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45960.365104976852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45960.365104976852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45960.365104976852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45960.365104976852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45960.365104976852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45960.365104976852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45960.365104976852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45960.365104976852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45960.365104976852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45960.365104976852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45960.365104976852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45960.365104976852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45960.365104976852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45960.365104976852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45960.365104976852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45960.365104976852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45960.365104976852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45960.365104976852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45960.365104976852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45960.365104976852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45960.365104976852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45960.365104976852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45960.365104976852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45960.365104976852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45960.365104976852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45960.365104976852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45960.365104976852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45960.365104976852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45960.365104976852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45960.365104976852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45960.365104976852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45960.365104976852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45960.365104976852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45960.365104976852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45960.365104976852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45960.365104976852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45960.365104976852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45960.365104976852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45960.365104976852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45960.365104976852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45960.365104976852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45960.365104976852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45960.365104976852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45960.365104976852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45960.365104976852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45960.365104976852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45960.365104976852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45960.365104976852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45960.365104976852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45960.365104976852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45960.365104976852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45960.365104976852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45960.365104976852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45960.365104976852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45960.365104976852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45960.365104976852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45960.365104976852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45960.365104976852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45960.365104976852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45960.365104976852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45960.365104976852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45960.365104976852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45960.365104976852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45960.365104976852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45960.365104976852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45960.365104976852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45960.365104976852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45960.365104976852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45960.365104976852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45960.365104976852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45960.365104976852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45960.365104976852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45960.365104976852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45960.365104976852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45960.365104976852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45960.365104976852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45960.365104976852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45960.365104976852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45960.365104976852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45960.365104976852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45960.365104976852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45960.365104976852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45960.365104976852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45960.365104976852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45960.365104976852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45960.365104976852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45960.365104976852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45960.365104976852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45960.365104976852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45960.365104976852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45960.365104976852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45960.365104976852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45960.365104976852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45960.365104976852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45960.365104976852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45960.365104976852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45960.365104976852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45960.365104976852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45960.365104976852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45960.365104976852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45960.365104976852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45960.365104976852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45960.365104976852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45960.365104976852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45960.365104976852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45960.365104976852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45960.365104976852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45960.365104976852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45960.365104976852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45960.365104976852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45960.365104976852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45960.365104976852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45960.365104976852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45960.365104976852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45960.365104976852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45960.365104976852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45960.365104976852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45960.365104976852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45960.365104976852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45960.365104976852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45960.365104976852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45960.365104976852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45960.365104976852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45960.365104976852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45960.365104976852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45960.365104976852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45960.365104976852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45960.365104976852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45960.365104976852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45960.365104976852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45960.365104976852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45960.365104976852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45960.365104976852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45960.365104976852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45960.365104976852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45960.365104976852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45960.365104976852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45960.365104976852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45960.365104976852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45960.365104976852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45960.365104976852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45960.365104976852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45960.365104976852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45960.365104976852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45960.365104976852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45960.365104976852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45960.365104976852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45960.365104976852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45960.365104976852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45960.365104976852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45960.365104976852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45960.365104976852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45960.365104976852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45960.365104976852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45960.365104976852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45960.365104976852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45960.365104976852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45960.365104976852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45960.365104976852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45960.365104976852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45960.365104976852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45960.365104976852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45960.365104976852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45960.365104976852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45960.365104976852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45960.365104976852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45960.365104976852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45960.365104976852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45960.365104976852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45960.365104976852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45960.365104976852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45960.365104976852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45960.365104976852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45960.365104976852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45960.365104976852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45960.365104976852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45960.365104976852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45960.365104976852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45960.365104976852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45960.365104976852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45960.365104976852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45960.365104976852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45960.365104976852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45960.365104976852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45960.365104976852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45960.365104976852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45960.365104976852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45960.365104976852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45960.365104976852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45960.365104976852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45960.365104976852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45960.365104976852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45960.365104976852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45960.365104976852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45960.365104976852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45960.365104976852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45960.365104976852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45960.365104976852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45960.365104976852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45960.365104976852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45960.365104976852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45960.365104976852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45960.365104976852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45960.365104976852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45960.365104976852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45960.365104976852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45960.365104976852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45960.365104976852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45960.365104976852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45960.365104976852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45960.365104976852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45960.365104976852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45960.365104976852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45960.365104976852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45960.365104976852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45960.365104976852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45960.365104976852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45960.365104976852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45960.365104976852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45960.365104976852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45960.365104976852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45960.365104976852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45960.365104976852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45960.365104976852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45960.365104976852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45960.365104976852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45960.365104976852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45960.365104976852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45960.365104976852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45960.365104976852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45960.365104976852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45960.365104976852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45960.365104976852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45960.365104976852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45960.365104976852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45960.365104976852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45960.365104976852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45960.365104976852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45960.365104976852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45960.365104976852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45960.365104976852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45960.365104976852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45960.365104976852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45960.365104976852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45960.365104976852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45960.365104976852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45960.365104976852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45960.365104976852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45960.365104976852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45960.365104976852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45960.365104976852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45960.365104976852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45960.365104976852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45960.365104976852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45960.365104976852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45960.365104976852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45960.365104976852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45960.365104976852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45960.365104976852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45960.365104976852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45960.365104976852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45960.365104976852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45960.365104976852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45960.365104976852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45960.365104976852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45960.365104976852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45960.365104976852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45960.365104976852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45960.365104976852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45960.365104976852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45960.365104976852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45960.365104976852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45960.365104976852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45960.365104976852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45960.365104976852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45960.365104976852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45960.365104976852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45960.365104976852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45960.365104976852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45960.365104976852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45960.365104976852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45960.365104976852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45960.365104976852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45960.365104976852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45960.365104976852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45960.365104976852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45960.365104976852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45960.365104976852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45960.365104976852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45960.365104976852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45960.365104976852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45960.365104976852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45960.365104976852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45960.365104976852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45960.365104976852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45960.365104976852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45960.365104976852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45960.365104976852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45960.365104976852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45960.365104976852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45960.365104976852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45960.365104976852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45960.365104976852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45960.365104976852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45960.365104976852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45960.365104976852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45960.365104976852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45960.365104976852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45960.365104976852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45960.365104976852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45960.365104976852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45960.365104976852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45960.365104976852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45960.365104976852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45960.365104976852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45960.365104976852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45960.365104976852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45960.365104976852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45960.365104976852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45960.365104976852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45960.365104976852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45960.365104976852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45960.365104976852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45960.365104976852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45960.365104976852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45960.365104976852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45960.365104976852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45960.365104976852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45960.365104976852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45960.365104976852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45960.365104976852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45960.365104976852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45960.365104976852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45960.365104976852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45960.365104976852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45960.365104976852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45960.365104976852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45960.365104976852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45960.365104976852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45960.365104976852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45960.365104976852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45960.365104976852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45960.365104976852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45960.365104976852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45960.365104976852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45960.365104976852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45960.365104976852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45960.365104976852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45960.365104976852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45960.365104976852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45960.365104976852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45960.365104976852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45960.365104976852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45960.365104976852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45960.365104976852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45960.365104976852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45960.365104976852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45960.365104976852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45960.365104976852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45960.365104976852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45960.365104976852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45960.365104976852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45960.365104976852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45960.365104976852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45960.365104976852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45960.365104976852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45960.365104976852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45960.365104976852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45960.365104976852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45960.365104976852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45960.365104976852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45960.365104976852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45960.365104976852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45960.365104976852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45960.365104976852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45960.365104976852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45960.365104976852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45960.365104976852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45960.365104976852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45960.365104976852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45960.365104976852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45960.365104976852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45960.365104976852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45960.365104976852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45960.365104976852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45960.365104976852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45960.365104976852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45960.365104976852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45960.365104976852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45960.365104976852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45960.365104976852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45960.365104976852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45960.365104976852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45960.365104976852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45960.365104976852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45960.365104976852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45960.365104976852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45960.365104976852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45960.365104976852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45960.365104976852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45960.365104976852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45960.365104976852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45960.365104976852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45960.365104976852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45960.365104976852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45960.365104976852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45960.365104976852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45960.365104976852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45960.365104976852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45960.365104976852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45960.365104976852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45960.365104976852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45960.365104976852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45960.365104976852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45960.365104976852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45960.365104976852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45960.365104976852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45960.365104976852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45960.365104976852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45960.365104976852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45960.365104976852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45960.365104976852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45960.365104976852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45960.365104976852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45960.365104976852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45960.365104976852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45960.365104976852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45960.365104976852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45960.365104976852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45960.365104976852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45960.365104976852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45960.365104976852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45960.365104976852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45960.365104976852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45960.365104976852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45960.365104976852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45960.365104976852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45960.365104976852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45960.365104976852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45960.365104976852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45960.365104976852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45960.365104976852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45960.365104976852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45960.365104976852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45960.365104976852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45960.365104976852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45960.365104976852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45960.365104976852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45960.365104976852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45960.365104976852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45960.365104976852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45960.365104976852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45960.365104976852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45960.365104976852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45960.365104976852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45960.365104976852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45960.365104976852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45960.365104976852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45960.365104976852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45960.365104976852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45960.365104976852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45960.365104976852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45960.365104976852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45960.365104976852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45960.365104976852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45960.365104976852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45960.365104976852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45960.365104976852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45960.365104976852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45960.365104976852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45960.365104976852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45960.365104976852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45960.365104976852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45960.365104976852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45960.365104976852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45960.365104976852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45960.365104976852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45960.365104976852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45960.365104976852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45960.365104976852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45960.365104976852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45960.365104976852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45960.365104976852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45960.365104976852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45960.365104976852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45960.365104976852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45960.365104976852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45960.365104976852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45960.365104976852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45960.365104976852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45960.365104976852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45960.365104976852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45960.365104976852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45960.365104976852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45960.365104976852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45960.365104976852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45960.365104976852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45960.365104976852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45960.365104976852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45960.365104976852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45960.365104976852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45960.365104976852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45960.365104976852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45960.365104976852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45960.365104976852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45960.365104976852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45960.365104976852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45960.365104976852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45960.365104976852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45960.365104976852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45960.365104976852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45960.365104976852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45960.365104976852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45960.365104976852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45960.365104976852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45960.365104976852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45960.365104976852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45960.365104976852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45960.365104976852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45960.365104976852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45960.365104976852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45960.365104976852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45960.365104976852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45960.365104976852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45960.365104976852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45960.365104976852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45960.365104976852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45960.365104976852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45960.365104976852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45960.365104976852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45960.365104976852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45960.365104976852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45960.365104976852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45960.365104976852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45960.365104976852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45960.365104976852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45960.365104976852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45960.365104976852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45960.365104976852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45960.365104976852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45960.365104976852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45960.365104976852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45960.365104976852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45960.365104976852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45960.365104976852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45960.365104976852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45960.365104976852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45960.365104976852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45960.365104976852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45960.365104976852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45960.365104976852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45960.365104976852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45960.365104976852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45960.365104976852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45960.365104976852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45960.365104976852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45960.365104976852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45960.365104976852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45960.365104976852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45960.365104976852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45960.365104976852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45960.365104976852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45960.365104976852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45960.365104976852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45960.365104976852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45960.365104976852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45960.365104976852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45960.365104976852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45960.365104976852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45960.365104976852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45960.365104976852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45960.365104976852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45960.365104976852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45960.365104976852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45960.365104976852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45960.365104976852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45960.365104976852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45960.365104976852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45960.365104976852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45960.365104976852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45960.365104976852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45960.365104976852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45960.365104976852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45960.365104976852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45960.365104976852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45960.365104976852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45960.365104976852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45960.365104976852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45960.365104976852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45960.365104976852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45960.365104976852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45960.365104976852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45960.365104976852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45960.365104976852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45960.365104976852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45960.365104976852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45960.365104976852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45960.365104976852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45960.365104976852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45960.365104976852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45960.365104976852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45960.365104976852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45960.365104976852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45960.365104976852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45960.365104976852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45960.365104976852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45960.365104976852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45960.365104976852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45960.365104976852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45960.365104976852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45960.365104976852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45960.365104976852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45960.365104976852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45960.365104976852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45960.365104976852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45960.365104976852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45960.365104976852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45960.365104976852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45960.365104976852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45960.365104976852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45960.365104976852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45960.365104976852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45960.365104976852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45960.365104976852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45960.365104976852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45960.365104976852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45960.365104976852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45960.365104976852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45960.365104976852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45960.365104976852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45960.365104976852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45960.365104976852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45960.365104976852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45960.365104976852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45960.365104976852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45960.365104976852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45960.365104976852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45960.365104976852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45960.365104976852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45960.365104976852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45960.365104976852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45960.365104976852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45960.365104976852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45960.365104976852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45960.365104976852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45960.365104976852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45960.365104976852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45960.365104976852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45960.365104976852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45960.365104976852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45960.365104976852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45960.365104976852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45960.365104976852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45960.365104976852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45960.365104976852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45960.365104976852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45960.365104976852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45960.365104976852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45960.365104976852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45960.365104976852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45960.365104976852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45960.365104976852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45960.365104976852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45960.365104976852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45960.365104976852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45960.365104976852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45960.365104976852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45960.365104976852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45960.365104976852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45960.365104976852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45960.365104976852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45960.365104976852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45960.365104976852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45960.365104976852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45960.365104976852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45960.365104976852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45960.365104976852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45960.365104976852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45960.365104976852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45960.365104976852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45960.365104976852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45960.365104976852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45960.365104976852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45960.365104976852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45960.365104976852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45960.365104976852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45960.365104976852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45960.365104976852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45960.365104976852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45960.365104976852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45960.365104976852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45960.365104976852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45960.365104976852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45960.365104976852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45960.365104976852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45960.365104976852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45960.365104976852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45960.365104976852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45960.365104976852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45960.365104976852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45960.365104976852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45960.365104976852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45960.365104976852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45960.365104976852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45960.365104976852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45960.365104976852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45960.365104976852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45960.365104976852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45960.365104976852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45960.365104976852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45960.365104976852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45960.365104976852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45960.365104976852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45960.365104976852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45960.365104976852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45960.365104976852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45960.365104976852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45960.365104976852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45960.365104976852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45960.365104976852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45960.365104976852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45960.365104976852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45960.365104976852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45960.365104976852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45960.365104976852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45960.365104976852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45960.365104976852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45960.365104976852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45960.365104976852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45960.365104976852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45960.365104976852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45960.365104976852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45960.365104976852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45960.365104976852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45960.365104976852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45960.365104976852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45960.365104976852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45960.365104976852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45960.365104976852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45960.365104976852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45960.365104976852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45960.365104976852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45960.365104976852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45960.365104976852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45960.365104976852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45960.365104976852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45960.365104976852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45960.365104976852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45960.365104976852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45960.365104976852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45960.365104976852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45960.365104976852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45960.365104976852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45960.365104976852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45960.365104976852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45960.365104976852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45960.365104976852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45960.365104976852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45960.365104976852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45960.365104976852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45960.365104976852</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256.88438738425612</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35199</v>
      </c>
      <c r="E3" s="98" t="s">
        <v>39021</v>
      </c>
      <c r="F3" s="123">
        <v>45960.336678240739</v>
      </c>
      <c r="G3" s="124">
        <f ca="1">IFERROR(NOW()-F3,"")</f>
        <v>2.8426736113033257E-2</v>
      </c>
      <c r="H3" s="123">
        <v>45960.330810185187</v>
      </c>
      <c r="I3" s="119" t="str">
        <f>IFERROR(VLOOKUP(D3,DB!A:F,6,0),"")</f>
        <v>SCECO</v>
      </c>
      <c r="J3" s="119" t="str">
        <f>IFERROR(VLOOKUP(D3,DB!A:G,7,0),"")</f>
        <v>Vandalized</v>
      </c>
      <c r="K3" s="125" t="s">
        <v>39117</v>
      </c>
      <c r="L3" s="121" t="str">
        <f>IFERROR(VLOOKUP(D3,DB!A:I,9,0),"")</f>
        <v>Latis</v>
      </c>
    </row>
    <row r="4" spans="1:16" ht="15" customHeight="1">
      <c r="A4" s="119" t="s">
        <v>39118</v>
      </c>
      <c r="B4" s="119" t="str">
        <f>IFERROR(VLOOKUP(D4,DB!A:K,11,0),"")</f>
        <v>R4</v>
      </c>
      <c r="C4" s="120">
        <v>4</v>
      </c>
      <c r="D4" s="94" t="s">
        <v>34818</v>
      </c>
      <c r="E4" s="98" t="s">
        <v>39021</v>
      </c>
      <c r="F4" s="123">
        <v>45960.326701388891</v>
      </c>
      <c r="G4" s="124">
        <f ca="1">IFERROR(NOW()-F4,"")</f>
        <v>3.8403587961511221E-2</v>
      </c>
      <c r="H4" s="123">
        <v>45960.320763888885</v>
      </c>
      <c r="I4" s="119" t="str">
        <f>IFERROR(VLOOKUP(D4,DB!A:F,6,0),"")</f>
        <v>SCECO</v>
      </c>
      <c r="J4" s="119" t="str">
        <f>IFERROR(VLOOKUP(D4,DB!A:G,7,0),"")</f>
        <v>Vandalized</v>
      </c>
      <c r="K4" s="125" t="s">
        <v>39119</v>
      </c>
      <c r="L4" s="121" t="str">
        <f>IFERROR(VLOOKUP(D4,DB!A:I,9,0),"")</f>
        <v>Latis</v>
      </c>
    </row>
    <row r="5" spans="1:16" ht="15" customHeight="1">
      <c r="A5" s="119"/>
      <c r="B5" s="119" t="str">
        <f>IFERROR(VLOOKUP(D5,DB!A:K,11,0),"")</f>
        <v/>
      </c>
      <c r="C5" s="120"/>
      <c r="D5" s="121"/>
      <c r="E5" s="98"/>
      <c r="F5" s="123"/>
      <c r="G5" s="124">
        <f ca="1">IFERROR(NOW()-F5,"")</f>
        <v>45960.365104976852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45960.365104976852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45960.365104976852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45960.365104976852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45960.365104976852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45960.365104976852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45960.365104976852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45960.365104976852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45960.365104976852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45960.365104976852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45960.365104976852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45960.365104976852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45960.365104976852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45960.365104976852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45960.365104976852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45960.365104976852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45960.365104976852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45960.365104976852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45960.365104976852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45960.365104976852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45960.365104976852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45960.365104976852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45960.365104976852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45960.365104976852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45960.365104976852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45960.365104976852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45960.365104976852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45960.365104976852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45960.365104976852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45960.365104976852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45960.365104976852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45960.365104976852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45960.365104976852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45960.365104976852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45960.365104976852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45960.365104976852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45960.365104976852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45960.365104976852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45960.365104976852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45960.365104976852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45960.365104976852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45960.365104976852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45960.365104976852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45960.365104976852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45960.365104976852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45960.365104976852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45960.365104976852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45960.365104976852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45960.365104976852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45960.365104976852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45960.365104976852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45960.365104976852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45960.365104976852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45960.365104976852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45960.365104976852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45960.365104976852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45960.365104976852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45960.365104976852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45960.365104976852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45960.365104976852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45960.365104976852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45960.365104976852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45960.365104976852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45960.365104976852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45960.365104976852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45960.365104976852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45960.365104976852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45960.365104976852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45960.365104976852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45960.365104976852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45960.365104976852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45960.365104976852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45960.365104976852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45960.365104976852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45960.365104976852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45960.365104976852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45960.365104976852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45960.365104976852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45960.365104976852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45960.365104976852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45960.365104976852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45960.365104976852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45960.365104976852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45960.365104976852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45960.365104976852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45960.365104976852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45960.365104976852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45960.365104976852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45960.365104976852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45960.365104976852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45960.365104976852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45960.365104976852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45960.365104976852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45960.365104976852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45960.365104976852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45960.365104976852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45960.365104976852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45960.365104976852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45960.365104976852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45960.365104976852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45960.365104976852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45960.365104976852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45960.365104976852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45960.365104976852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45960.365104976852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45960.365104976852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45960.365104976852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45960.365104976852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45960.365104976852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45960.365104976852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45960.365104976852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45960.365104976852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45960.365104976852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45960.365104976852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45960.365104976852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45960.365104976852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45960.365104976852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45960.365104976852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45960.365104976852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45960.365104976852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45960.365104976852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45960.365104976852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45960.365104976852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45960.365104976852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45960.365104976852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45960.365104976852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45960.365104976852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45960.365104976852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45960.365104976852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45960.365104976852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45960.365104976852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45960.365104976852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45960.365104976852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45960.365104976852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45960.365104976852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45960.365104976852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45960.365104976852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45960.365104976852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45960.365104976852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45960.365104976852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45960.365104976852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45960.365104976852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45960.365104976852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45960.365104976852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45960.365104976852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45960.365104976852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45960.365104976852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45960.365104976852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45960.365104976852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45960.365104976852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45960.365104976852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45960.365104976852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45960.365104976852</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45960.365104976852</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68.533044791663997</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39103</v>
      </c>
      <c r="F3" s="38">
        <v>45926.188877314817</v>
      </c>
      <c r="G3" s="144">
        <f t="shared" ref="G3" ca="1" si="0">IFERROR(NOW()-F3,"")</f>
        <v>34.176227662035672</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39103</v>
      </c>
      <c r="F4" s="153">
        <v>45948.661111111112</v>
      </c>
      <c r="G4" s="154">
        <f ca="1">IFERROR(NOW()-F4,"")</f>
        <v>11.703993865739903</v>
      </c>
      <c r="H4" s="153">
        <v>45948.661111111112</v>
      </c>
      <c r="I4" s="152" t="str">
        <f>IFERROR(VLOOKUP(D4,DB!A:F,6,0),"")</f>
        <v>SCECO</v>
      </c>
      <c r="J4" s="152" t="str">
        <f>IFERROR(VLOOKUP(D4,DB!A:G,7,0),"")</f>
        <v>Dead</v>
      </c>
      <c r="K4" s="152" t="s">
        <v>39125</v>
      </c>
      <c r="L4" s="152" t="str">
        <f>IFERROR(VLOOKUP(D4,DB!A:I,9,0),"")</f>
        <v>Latis</v>
      </c>
    </row>
    <row r="5" spans="1:13" ht="15">
      <c r="A5" s="152"/>
      <c r="B5" s="152" t="str">
        <f>IFERROR(VLOOKUP(D5,DB!A:K,11,0),"")</f>
        <v/>
      </c>
      <c r="C5" s="152"/>
      <c r="D5" s="152"/>
      <c r="E5" s="152"/>
      <c r="F5" s="153"/>
      <c r="G5" s="154">
        <f ca="1">IFERROR(NOW()-F5,"")</f>
        <v>45960.365104976852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45960.365104976852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45960.365104976852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45960.365104976852</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45960.365104976852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45960.365104976852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45960.365104976852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45960.365104976852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45960.365104976852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45960.365104976852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45960.365104976852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45960.365104976852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45960.365104976852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45960.365104976852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45960.365104976852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45960.365104976852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45960.365104976852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45960.365104976852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45960.365104976852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45960.365104976852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45960.365104976852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45960.365104976852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45960.365104976852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45960.365104976852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45960.365104976852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45960.365104976852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45960.365104976852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45960.365104976852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45960.365104976852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45960.365104976852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45960.365104976852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45960.365104976852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45960.365104976852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45960.365104976852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45960.365104976852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45960.365104976852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45960.365104976852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45960.365104976852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45960.365104976852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45960.365104976852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45960.365104976852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45960.365104976852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45960.365104976852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45960.365104976852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45960.365104976852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45960.365104976852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45960.365104976852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45960.365104976852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45960.365104976852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45960.365104976852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45960.365104976852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45960.365104976852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45960.365104976852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45960.365104976852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45960.365104976852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45960.365104976852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45960.365104976852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45960.365104976852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45960.365104976852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45960.365104976852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45960.365104976852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45960.365104976852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45960.365104976852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45960.365104976852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45960.365104976852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45960.365104976852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45960.365104976852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45960.365104976852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45960.365104976852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45960.365104976852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45960.365104976852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45960.365104976852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45960.365104976852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45960.365104976852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45960.365104976852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45960.365104976852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45960.365104976852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45960.365104976852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45960.365104976852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45960.365104976852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45960.365104976852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45960.365104976852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45960.365104976852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45960.365104976852</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45960.365104976852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45960.365104976852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45960.365104976852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45960.365104976852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45960.365104976852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45960.365104976852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45960.365104976852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45960.365104976852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45960.365104976852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45960.365104976852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45960.365104976852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45960.365104976852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45960.365104976852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45960.365104976852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45960.365104976852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45960.365104976852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45960.365104976852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45960.365104976852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45960.365104976852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45960.365104976852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45960.365104976852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45960.365104976852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45960.365104976852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45960.365104976852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45960.365104976852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45960.365104976852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45960.365104976852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45960.365104976852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45960.365104976852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45960.365104976852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45960.365104976852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45960.365104976852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45960.365104976852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45960.365104976852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45960.365104976852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45960.365104976852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45960.365104976852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45960.365104976852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45960.365104976852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45960.365104976852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45960.365104976852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45960.365104976852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45960.365104976852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45960.365104976852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45960.365104976852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45960.365104976852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45960.365104976852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45960.365104976852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45960.365104976852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45960.365104976852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45960.365104976852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45960.365104976852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45960.365104976852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45960.365104976852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45960.365104976852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45960.365104976852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45960.365104976852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45960.365104976852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45960.365104976852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45960.365104976852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45960.365104976852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45960.365104976852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45960.365104976852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45960.365104976852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45960.365104976852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45960.365104976852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45960.365104976852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45960.365104976852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45960.365104976852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45960.365104976852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45960.365104976852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45960.365104976852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45960.365104976852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45960.365104976852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45960.365104976852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45960.365104976852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45960.365104976852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45960.365104976852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45960.365104976852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45960.365104976852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45960.365104976852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45960.365104976852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45960.365104976852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45960.365104976852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45960.365104976852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45960.365104976852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45960.365104976852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45960.365104976852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45960.365104976852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45960.365104976852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45960.365104976852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45960.365104976852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45960.365104976852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45960.365104976852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45960.365104976852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45960.365104976852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45960.365104976852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45960.365104976852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45960.365104976852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45960.365104976852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45960.365104976852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45960.365104976852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45960.365104976852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45960.365104976852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45960.365104976852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45960.365104976852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45960.365104976852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45960.365104976852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45960.365104976852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45960.365104976852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45960.365104976852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45960.365104976852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45960.365104976852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45960.365104976852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45960.365104976852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45960.365104976852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45960.365104976852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45960.365104976852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45960.365104976852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45960.365104976852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45960.365104976852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45960.365104976852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45960.365104976852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45960.365104976852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45960.365104976852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45960.365104976852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45960.365104976852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45960.365104976852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45960.365104976852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45960.365104976852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45960.365104976852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45960.365104976852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45960.365104976852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45960.365104976852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45960.365104976852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45960.365104976852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45960.365104976852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45960.365104976852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45960.365104976852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45960.365104976852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45960.365104976852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45960.365104976852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45960.365104976852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45960.365104976852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45960.365104976852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45960.365104976852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45960.365104976852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45960.365104976852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45960.365104976852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45960.365104976852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45960.365104976852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45960.365104976852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45960.365104976852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45960.365104976852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45960.365104976852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45960.365104976852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45960.365104976852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45960.365104976852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45960.365104976852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45960.365104976852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45960.365104976852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45960.365104976852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45960.365104976852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45960.365104976852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45960.365104976852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45960.365104976852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45960.365104976852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45960.365104976852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45960.365104976852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45960.365104976852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45960.365104976852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45960.365104976852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45960.365104976852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45960.365104976852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45960.365104976852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45960.365104976852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45960.365104976852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45960.365104976852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45960.365104976852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45960.365104976852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45960.365104976852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45960.365104976852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45960.365104976852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45960.365104976852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45960.365104976852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45960.365104976852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45960.365104976852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45960.365104976852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45960.365104976852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45960.365104976852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45960.365104976852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45960.365104976852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45960.365104976852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45960.365104976852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45960.365104976852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45960.365104976852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45960.365104976852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45960.365104976852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45960.365104976852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45960.365104976852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45960.365104976852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45960.365104976852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45960.365104976852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45960.365104976852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45960.365104976852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45960.365104976852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45960.365104976852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45960.365104976852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45960.365104976852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45960.365104976852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45960.365104976852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45960.365104976852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45960.365104976852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45960.365104976852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45960.365104976852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45960.365104976852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45960.365104976852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45960.365104976852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45960.365104976852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45960.365104976852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45960.365104976852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45960.365104976852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45960.365104976852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45960.365104976852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45960.365104976852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45960.365104976852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45960.365104976852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45960.365104976852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45960.365104976852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45960.365104976852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45960.365104976852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45960.365104976852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45960.365104976852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45960.365104976852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45960.365104976852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45960.365104976852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45960.365104976852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45960.365104976852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45960.365104976852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45960.365104976852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45960.365104976852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45960.365104976852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45960.365104976852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45960.365104976852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45960.365104976852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45960.365104976852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45960.365104976852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45960.365104976852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45960.365104976852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45960.365104976852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45960.365104976852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45960.365104976852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45960.365104976852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45960.365104976852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45960.365104976852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45960.365104976852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45960.365104976852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45960.365104976852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45960.365104976852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45960.365104976852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45960.365104976852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45960.365104976852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45960.365104976852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45960.365104976852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45960.365104976852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45960.365104976852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45960.365104976852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45960.365104976852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45960.365104976852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45960.365104976852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45960.365104976852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45960.365104976852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45960.365104976852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45960.365104976852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45960.365104976852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45960.365104976852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45960.365104976852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45960.365104976852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45960.365104976852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45960.365104976852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45960.365104976852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45960.365104976852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45960.365104976852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45960.365104976852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45960.365104976852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45960.365104976852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45960.365104976852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45960.365104976852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45960.365104976852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45960.365104976852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45960.365104976852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45960.365104976852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45960.365104976852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45960.365104976852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45960.365104976852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45960.365104976852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45960.365104976852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45960.365104976852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45960.365104976852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45960.365104976852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45960.365104976852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45960.365104976852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45960.365104976852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45960.365104976852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45960.365104976852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45960.365104976852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45960.365104976852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45960.365104976852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45960.365104976852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45960.365104976852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45960.365104976852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45960.365104976852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45960.365104976852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45960.365104976852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45960.365104976852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45960.365104976852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45960.365104976852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45960.365104976852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45960.365104976852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45960.365104976852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45960.365104976852</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tabSelected="1" workbookViewId="0">
      <selection activeCell="J6" sqref="J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33751</v>
      </c>
      <c r="E2" s="106" t="s">
        <v>39021</v>
      </c>
      <c r="F2" s="107"/>
      <c r="G2" s="77">
        <f ca="1">IFERROR(NOW()-F2,"-")</f>
        <v>45960.365104976852</v>
      </c>
      <c r="H2" s="107">
        <v>45960.348229166666</v>
      </c>
      <c r="I2" s="103" t="str">
        <f>IFERROR(VLOOKUP(D2,DB!A:F,6,0),"")</f>
        <v>SCECO</v>
      </c>
      <c r="J2" s="102" t="str">
        <f>IFERROR(VLOOKUP(D2,DB!A:G,7,0),"")</f>
        <v>Vandalized</v>
      </c>
      <c r="K2" s="108" t="s">
        <v>39127</v>
      </c>
      <c r="L2" s="109" t="str">
        <f>IFERROR(VLOOKUP(D2,DB!A:I,9,0),"")</f>
        <v>Latis</v>
      </c>
    </row>
    <row r="3" spans="1:16383" ht="31.5" customHeight="1">
      <c r="A3" s="104"/>
      <c r="B3" s="103" t="str">
        <f>IFERROR(VLOOKUP(D3,DB!A:K,11,0),"")</f>
        <v/>
      </c>
      <c r="C3" s="105"/>
      <c r="D3" s="103"/>
      <c r="E3" s="106"/>
      <c r="F3" s="107"/>
      <c r="G3" s="77">
        <f ca="1">IFERROR(NOW()-F3,"-")</f>
        <v>45960.365104976852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45960.365104976852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45960.365104976852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45960.365104976852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45960.365104976852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45960.365104976852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45960.365104976852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45960.365104976852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45960.365104976852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45960.365104976852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45960.365104976852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45960.365104976852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45960.365104976852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45960.365104976852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45960.365104976852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45960.365104976852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45960.365104976852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45960.365104976852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45960.365104976852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45960.365104976852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45960.365104976852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45960.365104976852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45960.365104976852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45960.365104976852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45960.365104976852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45960.365104976852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45960.365104976852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45960.365104976852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45960.365104976852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45960.365104976852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45960.365104976852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45960.365104976852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45960.365104976852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45960.365104976852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45960.365104976852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45960.365104976852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45960.365104976852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45960.365104976852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45960.365104976852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45960.365104976852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45960.365104976852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45960.365104976852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45960.365104976852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45960.365104976852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45960.365104976852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45960.365104976852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45960.365104976852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45960.365104976852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45960.365104976852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45960.365104976852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45960.365104976852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45960.365104976852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45960.365104976852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45960.365104976852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45960.365104976852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45960.365104976852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45960.365104976852</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2025-10-30T05:45:49Z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