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04" documentId="120_S{2AC9BD13-BADA-5192-A53E-5A8FF88502F6}" xr6:coauthVersionLast="47" xr6:coauthVersionMax="47" xr10:uidLastSave="{02817B0A-1015-4559-9AA8-E824698161D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8"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<sst xmlns="http://schemas.openxmlformats.org/spreadsheetml/2006/main" count="180285" uniqueCount="39131">
  <si>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</si>
  <si>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</si>
  <si>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</si>
  <si>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</si>
  <si>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</si>
  <si>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</si>
  <si>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</si>
  <si>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</si>
  <si>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</si>
  <si>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</si>
  <si>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</si>
  <si>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</si>
  <si>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</si>
  <si>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</si>
  <si>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</si>
  <si>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</si>
  <si>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</si>
  <si>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</si>
  <si>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</si>
  <si>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</si>
  <si>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</si>
  <si>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</si>
  <si>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</si>
  <si>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</si>
  <si>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</si>
  <si>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</si>
  <si>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</si>
  <si>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</si>
  <si>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</si>
  <si>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</si>
  <si>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</si>
  <si>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</si>
  <si>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</si>
  <si>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</si>
  <si>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</si>
  <si>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</si>
  <si>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</si>
  <si>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</si>
  <si>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</si>
  <si>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</si>
  <si>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</si>
  <si>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</si>
  <si>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</si>
  <si>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</si>
  <si>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</si>
  <si>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</si>
  <si>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</si>
  <si>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</si>
  <si>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</si>
  <si>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</si>
  <si>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</si>
  <si>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</si>
  <si>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</si>
  <si>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</si>
  <si>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</si>
  <si>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</si>
  <si>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</si>
  <si>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</si>
  <si>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</si>
  <si>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</si>
  <si>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</si>
  <si>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</si>
  <si>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</si>
  <si>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</si>
  <si>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</si>
  <si>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</si>
  <si>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</si>
  <si>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</si>
  <si>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</si>
  <si>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</si>
  <si>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</si>
  <si>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</si>
  <si>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</si>
  <si>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</si>
  <si>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</si>
  <si>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</si>
  <si>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</si>
  <si>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</si>
  <si>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</si>
  <si>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</si>
  <si>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</si>
  <si>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</si>
  <si>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</si>
  <si>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</si>
  <si>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</si>
  <si>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</si>
  <si>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</si>
  <si>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</si>
  <si>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</si>
  <si>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</si>
  <si>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</si>
  <si>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</si>
  <si>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</si>
  <si>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</si>
  <si>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</si>
  <si>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</si>
  <si>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</si>
  <si>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</si>
  <si>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</si>
  <si>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</si>
  <si>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</si>
  <si>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</si>
  <si>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</si>
  <si>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</si>
  <si>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</si>
  <si>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</si>
  <si>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</si>
  <si>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</si>
  <si>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</si>
  <si>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</si>
  <si>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</si>
  <si>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</si>
  <si>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</si>
  <si>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</si>
  <si>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</si>
  <si>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</si>
  <si>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</si>
  <si>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</si>
  <si>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</si>
  <si>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</si>
  <si>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</si>
  <si>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</si>
  <si>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</si>
  <si>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</si>
  <si>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</si>
  <si>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</si>
  <si>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</si>
  <si>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</si>
  <si>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</si>
  <si>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</si>
  <si>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</si>
  <si>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</si>
  <si>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</si>
  <si>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</si>
  <si>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</si>
  <si>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</si>
  <si>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</si>
  <si>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</si>
  <si>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</si>
  <si>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</si>
  <si>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</si>
  <si>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</si>
  <si>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</si>
  <si>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</si>
  <si>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</si>
  <si>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</si>
  <si>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</si>
  <si>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</si>
  <si>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</si>
  <si>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</si>
  <si>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</si>
  <si>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</si>
  <si>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</si>
  <si>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</si>
  <si>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</si>
  <si>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</si>
  <si>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</si>
  <si>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</si>
  <si>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</si>
  <si>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</si>
  <si>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</si>
  <si>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</si>
  <si>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</si>
  <si>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</si>
  <si>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</si>
  <si>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</si>
  <si>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</si>
  <si>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</si>
  <si>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</si>
  <si>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</si>
  <si>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</si>
  <si>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</si>
  <si>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</si>
  <si>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</si>
  <si>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</si>
  <si>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</si>
  <si>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</si>
  <si>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</si>
  <si>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</si>
  <si>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</si>
  <si>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</si>
  <si>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</si>
  <si>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</si>
  <si>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</si>
  <si>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</si>
  <si>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</si>
  <si>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</si>
  <si>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</si>
  <si>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</si>
  <si>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</si>
  <si>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</si>
  <si>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</si>
  <si>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</si>
  <si>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</si>
  <si>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</si>
  <si>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</si>
  <si>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</si>
  <si>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</si>
  <si>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</si>
  <si>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</si>
  <si>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</si>
  <si>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</si>
  <si>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</si>
  <si>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</si>
  <si>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</si>
  <si>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</si>
  <si>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</si>
  <si>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</si>
  <si>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</si>
  <si>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</si>
  <si>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</si>
  <si>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</si>
  <si>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</si>
  <si>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</si>
  <si>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</si>
  <si>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</si>
  <si>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</si>
  <si>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</si>
  <si>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</si>
  <si>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</si>
  <si>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</si>
  <si>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</si>
  <si>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</si>
  <si>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</si>
  <si>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</si>
  <si>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</si>
  <si>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</si>
  <si>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</si>
  <si>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</si>
  <si>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</si>
  <si>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</si>
  <si>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</si>
  <si>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</si>
  <si>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</si>
  <si>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</si>
  <si>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</si>
  <si>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</si>
  <si>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</si>
  <si>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</si>
  <si>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</si>
  <si>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</si>
  <si>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</si>
  <si>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</si>
  <si>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</si>
  <si>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</si>
  <si>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</si>
  <si>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</si>
  <si>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</si>
  <si>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</si>
  <si>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</si>
  <si>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</si>
  <si>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</si>
  <si>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</si>
  <si>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</si>
  <si>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</si>
  <si>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</si>
  <si>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</si>
  <si>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</si>
  <si>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</si>
  <si>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</si>
  <si>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</si>
  <si>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</si>
  <si>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</si>
  <si>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</si>
  <si>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</si>
  <si>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</si>
  <si>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</si>
  <si>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</si>
  <si>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</si>
  <si>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</si>
  <si>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</si>
  <si>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</si>
  <si>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</si>
  <si>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</si>
  <si>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</si>
  <si>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</si>
  <si>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</si>
  <si>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</si>
  <si>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</si>
  <si>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</si>
  <si>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</si>
  <si>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</si>
  <si>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</si>
  <si>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</si>
  <si>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</si>
  <si>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</si>
  <si>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</si>
  <si>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</si>
  <si>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</si>
  <si>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</si>
  <si>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</si>
  <si>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</si>
  <si>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</si>
  <si>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</si>
  <si>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</si>
  <si>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</si>
  <si>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</si>
  <si>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</si>
  <si>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</si>
  <si>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</si>
  <si>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</si>
  <si>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</si>
  <si>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</si>
  <si>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</si>
  <si>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</si>
  <si>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</si>
  <si>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</si>
  <si>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</si>
  <si>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</si>
  <si>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</si>
  <si>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</si>
  <si>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</si>
  <si>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</si>
  <si>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</si>
  <si>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</si>
  <si>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</si>
  <si>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</si>
  <si>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</si>
  <si>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</si>
  <si>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</si>
  <si>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</si>
  <si>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</si>
  <si>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</si>
  <si>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</si>
  <si>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</si>
  <si>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</si>
  <si>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</si>
  <si>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</si>
  <si>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</si>
  <si>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</si>
  <si>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</si>
  <si>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</si>
  <si>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</si>
  <si>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</si>
  <si>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</si>
  <si>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</si>
  <si>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</si>
  <si>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</si>
  <si>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</si>
  <si>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</si>
  <si>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</si>
  <si>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</si>
  <si>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</si>
  <si>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</si>
  <si>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</si>
  <si>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</si>
  <si>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</si>
  <si>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</si>
  <si>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</si>
  <si>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</si>
  <si>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</si>
  <si>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</si>
  <si>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</si>
  <si>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</si>
  <si>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</si>
  <si>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</si>
  <si>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</si>
  <si>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</si>
  <si>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</si>
  <si>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</si>
  <si>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</si>
  <si>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</si>
  <si>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</si>
  <si>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</si>
  <si>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</si>
  <si>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</si>
  <si>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</si>
  <si>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</si>
  <si>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</si>
  <si>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</si>
  <si>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</si>
  <si>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</si>
  <si>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</si>
  <si>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</si>
  <si>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</si>
  <si>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</si>
  <si>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</si>
  <si>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</si>
  <si>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</si>
  <si>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</si>
  <si>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</si>
  <si>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</si>
  <si>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</si>
  <si>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</si>
  <si>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</si>
  <si>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</si>
  <si>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</si>
  <si>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</si>
  <si>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</si>
  <si>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</si>
  <si>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</si>
  <si>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</si>
  <si>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</si>
  <si>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</si>
  <si>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</si>
  <si>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</si>
  <si>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</si>
  <si>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</si>
  <si>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</si>
  <si>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</si>
  <si>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</si>
  <si>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</si>
  <si>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</si>
  <si>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</si>
  <si>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</si>
  <si>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</si>
  <si>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</si>
  <si>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</si>
  <si>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</si>
  <si>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</si>
  <si>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</si>
  <si>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</si>
  <si>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</si>
  <si>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</si>
  <si>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</si>
  <si>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</si>
  <si>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</si>
  <si>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</si>
  <si>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</si>
  <si>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</si>
  <si>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</si>
  <si>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</si>
  <si>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</si>
  <si>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</si>
  <si>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</si>
  <si>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</si>
  <si>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</si>
  <si>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</si>
  <si>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</si>
  <si>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</si>
  <si>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</si>
  <si>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</si>
  <si>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</si>
  <si>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</si>
  <si>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</si>
  <si>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</si>
  <si>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</si>
  <si>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</si>
  <si>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</si>
  <si>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</si>
  <si>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</si>
  <si>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</si>
  <si>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</si>
  <si>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</si>
  <si>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</si>
  <si>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</si>
  <si>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</si>
  <si>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</si>
  <si>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</si>
  <si>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</si>
  <si>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</si>
  <si>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</si>
  <si>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</si>
  <si>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</si>
  <si>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</si>
  <si>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</si>
  <si>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</si>
  <si>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</si>
  <si>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</si>
  <si>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</si>
  <si>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</si>
  <si>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</si>
  <si>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</si>
  <si>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</si>
  <si>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</si>
  <si>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</si>
  <si>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</si>
  <si>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</si>
  <si>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</si>
  <si>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</si>
  <si>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</si>
  <si>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</si>
  <si>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</si>
  <si>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</si>
  <si>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</si>
  <si>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</si>
  <si>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</si>
  <si>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</si>
  <si>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</si>
  <si>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</si>
  <si>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</si>
  <si>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</si>
  <si>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</si>
  <si>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</si>
  <si>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</si>
  <si>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</si>
  <si>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</si>
  <si>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</si>
  <si>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</si>
  <si>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</si>
  <si>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</si>
  <si>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</si>
  <si>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</si>
  <si>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</si>
  <si>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</si>
  <si>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</si>
  <si>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</si>
  <si>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</si>
  <si>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</si>
  <si>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</si>
  <si>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</si>
  <si>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</si>
  <si>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</si>
  <si>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</si>
  <si>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</si>
  <si>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</si>
  <si>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</si>
  <si>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</si>
  <si>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</si>
  <si>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</si>
  <si>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</si>
  <si>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</si>
  <si>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</si>
  <si>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</si>
  <si>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</si>
  <si>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</si>
  <si>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</si>
  <si>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</si>
  <si>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</si>
  <si>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</si>
  <si>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</si>
  <si>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</si>
  <si>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</si>
  <si>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</si>
  <si>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</si>
  <si>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</si>
  <si>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</si>
  <si>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</si>
  <si>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</si>
  <si>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</si>
  <si>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</si>
  <si>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</si>
  <si>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</si>
  <si>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</si>
  <si>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</si>
  <si>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</si>
  <si>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</si>
  <si>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</si>
  <si>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</si>
  <si>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</si>
  <si>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</si>
  <si>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</si>
  <si>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</si>
  <si>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</si>
  <si>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</si>
  <si>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</si>
  <si>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</si>
  <si>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</si>
  <si>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</si>
  <si>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</si>
  <si>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</si>
  <si>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</si>
  <si>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</si>
  <si>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</si>
  <si>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</si>
  <si>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</si>
  <si>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</si>
  <si>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</si>
  <si>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</si>
  <si>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</si>
  <si>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</si>
  <si>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</si>
  <si>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</si>
  <si>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</si>
  <si>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</si>
  <si>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</si>
  <si>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</si>
  <si>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</si>
  <si>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</si>
  <si>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</si>
  <si>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</si>
  <si>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</si>
  <si>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</si>
  <si>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</si>
  <si>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</si>
  <si>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</si>
  <si>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</si>
  <si>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</si>
  <si>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</si>
  <si>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</si>
  <si>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</si>
  <si>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</si>
  <si>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</si>
  <si>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</si>
  <si>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</si>
  <si>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</si>
  <si>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</si>
  <si>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</si>
  <si>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</si>
  <si>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</si>
  <si>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</si>
  <si>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</si>
  <si>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</si>
  <si>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</si>
  <si>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</si>
  <si>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</si>
  <si>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</si>
  <si>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</si>
  <si>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</si>
  <si>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</si>
  <si>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</si>
  <si>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</si>
  <si>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</si>
  <si>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</si>
  <si>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</si>
  <si>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</si>
  <si>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</si>
  <si>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</si>
  <si>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</si>
  <si>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</si>
  <si>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</si>
  <si>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</si>
  <si>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</si>
  <si>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</si>
  <si>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</si>
  <si>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</si>
  <si>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</si>
  <si>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</si>
  <si>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</si>
  <si>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</si>
  <si>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</si>
  <si>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</si>
  <si>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</si>
  <si>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</si>
  <si>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</si>
  <si>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</si>
  <si>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</si>
  <si>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</si>
  <si>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</si>
  <si>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</si>
  <si>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</si>
  <si>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</si>
  <si>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</si>
  <si>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</si>
  <si>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</si>
  <si>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</si>
  <si>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</si>
  <si>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</si>
  <si>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</si>
  <si>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</si>
  <si>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</si>
  <si>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</si>
  <si>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</si>
  <si>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</si>
  <si>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</si>
  <si>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</si>
  <si>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</si>
  <si>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</si>
  <si>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</si>
  <si>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</si>
  <si>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</si>
  <si>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</si>
  <si>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</si>
  <si>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</si>
  <si>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</si>
  <si>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</si>
  <si>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</si>
  <si>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</si>
  <si>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</si>
  <si>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</si>
  <si>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</si>
  <si>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</si>
  <si>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</si>
  <si>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</si>
  <si>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</si>
  <si>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</si>
  <si>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</si>
  <si>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</si>
  <si>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</si>
  <si>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</si>
  <si>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</si>
  <si>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</si>
  <si>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</si>
  <si>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</si>
  <si>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</si>
  <si>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</si>
  <si>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</si>
  <si>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</si>
  <si>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</si>
  <si>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</si>
  <si>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</si>
  <si>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</si>
  <si>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</si>
  <si>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</si>
  <si>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</si>
  <si>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</si>
  <si>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</si>
  <si>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</si>
  <si>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</si>
  <si>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</si>
  <si>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</si>
  <si>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</si>
  <si>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</si>
  <si>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</si>
  <si>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</si>
  <si>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</si>
  <si>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</si>
  <si>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</si>
  <si>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</si>
  <si>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</si>
  <si>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</si>
  <si>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</si>
  <si>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</si>
  <si>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</si>
  <si>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</si>
  <si>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</si>
  <si>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</si>
  <si>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</si>
  <si>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</si>
  <si>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</si>
  <si>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</si>
  <si>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</si>
  <si>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</si>
  <si>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</si>
  <si>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</si>
  <si>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</si>
  <si>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</si>
  <si>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</si>
  <si>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</si>
  <si>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</si>
  <si>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</si>
  <si>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</si>
  <si>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</si>
  <si>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</si>
  <si>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</si>
  <si>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</si>
  <si>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</si>
  <si>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</si>
  <si>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</si>
  <si>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</si>
  <si>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</si>
  <si>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</si>
  <si>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</si>
  <si>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</si>
  <si>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</si>
  <si>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</si>
  <si>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</si>
  <si>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</si>
  <si>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</si>
  <si>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</si>
  <si>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</si>
  <si>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</si>
  <si>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</si>
  <si>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</si>
  <si>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</si>
  <si>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</si>
  <si>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</si>
  <si>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</si>
  <si>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</si>
  <si>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</si>
  <si>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</si>
  <si>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</si>
  <si>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</si>
  <si>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</si>
  <si>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</si>
  <si>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</si>
  <si>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</si>
  <si>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</si>
  <si>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</si>
  <si>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</si>
  <si>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</si>
  <si>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</si>
  <si>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</si>
  <si>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</si>
  <si>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</si>
  <si>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</si>
  <si>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</si>
  <si>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</si>
  <si>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</si>
  <si>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</si>
  <si>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</si>
  <si>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</si>
  <si>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</si>
  <si>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</si>
  <si>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</si>
  <si>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</si>
  <si>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</si>
  <si>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</si>
  <si>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</si>
  <si>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</si>
  <si>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</si>
  <si>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</si>
  <si>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</si>
  <si>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</si>
  <si>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</si>
  <si>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</si>
  <si>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</si>
  <si>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</si>
  <si>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</si>
  <si>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</si>
  <si>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</si>
  <si>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</si>
  <si>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</si>
  <si>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</si>
  <si>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</si>
  <si>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</si>
  <si>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</si>
  <si>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</si>
  <si>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</si>
  <si>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</si>
  <si>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</si>
  <si>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</si>
  <si>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</si>
  <si>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</si>
  <si>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</si>
  <si>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</si>
  <si>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</si>
  <si>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</si>
  <si>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</si>
  <si>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</si>
  <si>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</si>
  <si>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</si>
  <si>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</si>
  <si>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</si>
  <si>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</si>
  <si>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</si>
  <si>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</si>
  <si>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</si>
  <si>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</si>
  <si>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</si>
  <si>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</si>
  <si>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</si>
  <si>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</si>
  <si>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</si>
  <si>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</si>
  <si>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</si>
  <si>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</si>
  <si>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</si>
  <si>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</si>
  <si>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</si>
  <si>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</si>
  <si>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</si>
  <si>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</si>
  <si>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</si>
  <si>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</si>
  <si>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</si>
  <si>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</si>
  <si>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</si>
  <si>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</si>
  <si>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</si>
  <si>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</si>
  <si>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</si>
  <si>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</si>
  <si>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</si>
  <si>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</si>
  <si>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</si>
  <si>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</si>
  <si>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</si>
  <si>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</si>
  <si>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</si>
  <si>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</si>
  <si>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</si>
  <si>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</si>
  <si>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</si>
  <si>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</si>
  <si>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</si>
  <si>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</si>
  <si>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</si>
  <si>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</si>
  <si>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</si>
  <si>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</si>
  <si>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</si>
  <si>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</si>
  <si>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</si>
  <si>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</si>
  <si>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</si>
  <si>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</si>
  <si>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</si>
  <si>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</si>
  <si>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</si>
  <si>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</si>
  <si>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</si>
  <si>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</si>
  <si>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</si>
  <si>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</si>
  <si>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</si>
  <si>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</si>
  <si>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</si>
  <si>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</si>
  <si>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</si>
  <si>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</si>
  <si>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</si>
  <si>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</si>
  <si>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</si>
  <si>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</si>
  <si>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</si>
  <si>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</si>
  <si>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</si>
  <si>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</si>
  <si>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</si>
  <si>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</si>
  <si>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</si>
  <si>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</si>
  <si>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</si>
  <si>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</si>
  <si>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</si>
  <si>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</si>
  <si>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</si>
  <si>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</si>
  <si>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</si>
  <si>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</si>
  <si>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</si>
  <si>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</si>
  <si>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</si>
  <si>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</si>
  <si>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</si>
  <si>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</si>
  <si>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</si>
  <si>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</si>
  <si>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</si>
  <si>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</si>
  <si>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</si>
  <si>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</si>
  <si>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</si>
  <si>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</si>
  <si>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</si>
  <si>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</si>
  <si>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</si>
  <si>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</si>
  <si>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</si>
  <si>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</si>
  <si>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</si>
  <si>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</si>
  <si>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</si>
  <si>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</si>
  <si>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</si>
  <si>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</si>
  <si>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</si>
  <si>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</si>
  <si>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</si>
  <si>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</si>
  <si>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</si>
  <si>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</si>
  <si>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</si>
  <si>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</si>
  <si>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</si>
  <si>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</si>
  <si>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</si>
  <si>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</si>
  <si>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</si>
  <si>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</si>
  <si>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</si>
  <si>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</si>
  <si>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</si>
  <si>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</si>
  <si>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</si>
  <si>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</si>
  <si>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</si>
  <si>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</si>
  <si>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</si>
  <si>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</si>
  <si>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</si>
  <si>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</si>
  <si>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</si>
  <si>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</si>
  <si>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</si>
  <si>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</si>
  <si>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</si>
  <si>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</si>
  <si>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</si>
  <si>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</si>
  <si>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</si>
  <si>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</si>
  <si>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</si>
  <si>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</si>
  <si>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</si>
  <si>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</si>
  <si>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</si>
  <si>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</si>
  <si>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</si>
  <si>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</si>
  <si>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</si>
  <si>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</si>
  <si>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</si>
  <si>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</si>
  <si>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</si>
  <si>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</si>
  <si>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</si>
  <si>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</si>
  <si>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</si>
  <si>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</si>
  <si>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</si>
  <si>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</si>
  <si>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</si>
  <si>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</si>
  <si>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</si>
  <si>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</si>
  <si>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</si>
  <si>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</si>
  <si>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</si>
  <si>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</si>
  <si>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</si>
  <si>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</si>
  <si>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</si>
  <si>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</si>
  <si>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</si>
  <si>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</si>
  <si>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</si>
  <si>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</si>
  <si>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</si>
  <si>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</si>
  <si>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</si>
  <si>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</si>
  <si>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</si>
  <si>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</si>
  <si>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</si>
  <si>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</si>
  <si>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</si>
  <si>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</si>
  <si>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</si>
  <si>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</si>
  <si>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</si>
  <si>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</si>
  <si>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</si>
  <si>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</si>
  <si>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</si>
  <si>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</si>
  <si>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</si>
  <si>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</si>
  <si>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</si>
  <si>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</si>
  <si>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</si>
  <si>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</si>
  <si>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</si>
  <si>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</si>
  <si>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</si>
  <si>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</si>
  <si>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</si>
  <si>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</si>
  <si>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</si>
  <si>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</si>
  <si>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</si>
  <si>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</si>
  <si>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</si>
  <si>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</si>
  <si>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</si>
  <si>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</si>
  <si>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</si>
  <si>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</si>
  <si>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</si>
  <si>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</si>
  <si>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</si>
  <si>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</si>
  <si>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</si>
  <si>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</si>
  <si>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</si>
  <si>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</si>
  <si>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</si>
  <si>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</si>
  <si>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</si>
  <si>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</si>
  <si>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</si>
  <si>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</si>
  <si>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</si>
  <si>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</si>
  <si>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</si>
  <si>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</si>
  <si>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</si>
  <si>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</si>
  <si>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</si>
  <si>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</si>
  <si>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</si>
  <si>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</si>
  <si>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</si>
  <si>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</si>
  <si>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</si>
  <si>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</si>
  <si>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</si>
  <si>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</si>
  <si>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</si>
  <si>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</si>
  <si>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</si>
  <si>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</si>
  <si>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</si>
  <si>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</si>
  <si>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</si>
  <si>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</si>
  <si>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</si>
  <si>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</si>
  <si>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</si>
  <si>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</si>
  <si>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</si>
  <si>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</si>
  <si>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</si>
  <si>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</si>
  <si>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</si>
  <si>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</si>
  <si>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</si>
  <si>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</si>
  <si>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</si>
  <si>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</si>
  <si>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</si>
  <si>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</si>
  <si>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</si>
  <si>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</si>
  <si>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</si>
  <si>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</si>
  <si>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</si>
  <si>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</si>
  <si>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</si>
  <si>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</si>
  <si>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</si>
  <si>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</si>
  <si>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</si>
  <si>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</si>
  <si>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</si>
  <si>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</si>
  <si>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</si>
  <si>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</si>
  <si>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</si>
  <si>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</si>
  <si>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</si>
  <si>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</si>
  <si>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</si>
  <si>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</si>
  <si>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</si>
  <si>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</si>
  <si>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</si>
  <si>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</si>
  <si>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</si>
  <si>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</si>
  <si>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</si>
  <si>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</si>
  <si>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</si>
  <si>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</si>
  <si>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</si>
  <si>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</si>
  <si>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</si>
  <si>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</si>
  <si>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</si>
  <si>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</si>
  <si>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</si>
  <si>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</si>
  <si>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</si>
  <si>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</si>
  <si>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</si>
  <si>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</si>
  <si>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</si>
  <si>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</si>
  <si>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</si>
  <si>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</si>
  <si>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</si>
  <si>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</si>
  <si>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</si>
  <si>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</si>
  <si>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</si>
  <si>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</si>
  <si>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</si>
  <si>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</si>
  <si>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</si>
  <si>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</si>
  <si>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</si>
  <si>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</si>
  <si>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</si>
  <si>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</si>
  <si>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</si>
  <si>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</si>
  <si>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</si>
  <si>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</si>
  <si>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</si>
  <si>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</si>
  <si>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</si>
  <si>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</si>
  <si>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</si>
  <si>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</si>
  <si>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</si>
  <si>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</si>
  <si>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</si>
  <si>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</si>
  <si>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</si>
  <si>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</si>
  <si>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</si>
  <si>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</si>
  <si>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</si>
  <si>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</si>
  <si>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</si>
  <si>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</si>
  <si>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</si>
  <si>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</si>
  <si>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</si>
  <si>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</si>
  <si>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</si>
  <si>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</si>
  <si>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</si>
  <si>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</si>
  <si>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</si>
  <si>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</si>
  <si>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</si>
  <si>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</si>
  <si>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</si>
  <si>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</si>
  <si>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</si>
  <si>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</si>
  <si>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</si>
  <si>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</si>
  <si>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</si>
  <si>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</si>
  <si>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</si>
  <si>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</si>
  <si>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</si>
  <si>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</si>
  <si>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</si>
  <si>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</si>
  <si>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</si>
  <si>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</si>
  <si>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</si>
  <si>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</si>
  <si>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</si>
  <si>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</si>
  <si>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</si>
  <si>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</si>
  <si>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</si>
  <si>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</si>
  <si>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</si>
  <si>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</si>
  <si>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</si>
  <si>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</si>
  <si>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</si>
  <si>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</si>
  <si>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</si>
  <si>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</si>
  <si>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</si>
  <si>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</si>
  <si>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</si>
  <si>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</si>
  <si>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</si>
  <si>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</si>
  <si>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</si>
  <si>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</si>
  <si>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</si>
  <si>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</si>
  <si>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</si>
  <si>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</si>
  <si>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</si>
  <si>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</si>
  <si>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</si>
  <si>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</si>
  <si>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</si>
  <si>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</si>
  <si>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</si>
  <si>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</si>
  <si>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</si>
  <si>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</si>
  <si>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</si>
  <si>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</si>
  <si>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</si>
  <si>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</si>
  <si>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</si>
  <si>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</si>
  <si>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</si>
  <si>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</si>
  <si>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</si>
  <si>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</si>
  <si>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</si>
  <si>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</si>
  <si>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</si>
  <si>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</si>
  <si>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</si>
  <si>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</si>
  <si>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</si>
  <si>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</si>
  <si>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</si>
  <si>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</si>
  <si>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</si>
  <si>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</si>
  <si>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</si>
  <si>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</si>
  <si>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</si>
  <si>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</si>
  <si>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</si>
  <si>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</si>
  <si>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</si>
  <si>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</si>
  <si>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</si>
  <si>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</si>
  <si>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</si>
  <si>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</si>
  <si>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</si>
  <si>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</si>
  <si>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</si>
  <si>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</si>
  <si>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</si>
  <si>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</si>
  <si>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</si>
  <si>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</si>
  <si>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</si>
  <si>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</si>
  <si>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</si>
  <si>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</si>
  <si>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</si>
  <si>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</si>
  <si>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</si>
  <si>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</si>
  <si>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</si>
  <si>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</si>
  <si>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</si>
  <si>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</si>
  <si>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</si>
  <si>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</si>
  <si>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</si>
  <si>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</si>
  <si>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</si>
  <si>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</si>
  <si>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</si>
  <si>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</si>
  <si>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</si>
  <si>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</si>
  <si>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</si>
  <si>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</si>
  <si>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</si>
  <si>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</si>
  <si>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</si>
  <si>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</si>
  <si>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</si>
  <si>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</si>
  <si>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</si>
  <si>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</si>
  <si>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</si>
  <si>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</si>
  <si>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</si>
  <si>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</si>
  <si>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</si>
  <si>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</si>
  <si>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</si>
  <si>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</si>
  <si>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</si>
  <si>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</si>
  <si>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</si>
  <si>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</si>
  <si>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</si>
  <si>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</si>
  <si>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</si>
  <si>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</si>
  <si>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</si>
  <si>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</si>
  <si>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</si>
  <si>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</si>
  <si>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</si>
  <si>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</si>
  <si>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</si>
  <si>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</si>
  <si>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</si>
  <si>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</si>
  <si>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</si>
  <si>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</si>
  <si>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</si>
  <si>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</si>
  <si>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</si>
  <si>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</si>
  <si>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</si>
  <si>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</si>
  <si>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</si>
  <si>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</si>
  <si>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</si>
  <si>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</si>
  <si>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</si>
  <si>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</si>
  <si>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</si>
  <si>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</si>
  <si>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</si>
  <si>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</si>
  <si>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</si>
  <si>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</si>
  <si>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</si>
  <si>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</si>
  <si>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</si>
  <si>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</si>
  <si>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</si>
  <si>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</si>
  <si>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</si>
  <si>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</si>
  <si>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</si>
  <si>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</si>
  <si>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</si>
  <si>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</si>
  <si>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</si>
  <si>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</si>
  <si>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</si>
  <si>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</si>
  <si>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</si>
  <si>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</si>
  <si>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</si>
  <si>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</si>
  <si>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</si>
  <si>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</si>
  <si>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</si>
  <si>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</si>
  <si>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</si>
  <si>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</si>
  <si>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</si>
  <si>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</si>
  <si>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</si>
  <si>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</si>
  <si>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</si>
  <si>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</si>
  <si>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</si>
  <si>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</si>
  <si>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</si>
  <si>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</si>
  <si>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</si>
  <si>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</si>
  <si>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</si>
  <si>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</si>
  <si>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</si>
  <si>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</si>
  <si>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</si>
  <si>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</si>
  <si>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</si>
  <si>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</si>
  <si>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</si>
  <si>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</si>
  <si>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</si>
  <si>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</si>
  <si>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</si>
  <si>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</si>
  <si>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</si>
  <si>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</si>
  <si>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</si>
  <si>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</si>
  <si>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</si>
  <si>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</si>
  <si>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</si>
  <si>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</si>
  <si>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</si>
  <si>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</si>
  <si>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</si>
  <si>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</si>
  <si>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</si>
  <si>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</si>
  <si>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</si>
  <si>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</si>
  <si>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</si>
  <si>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</si>
  <si>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</si>
  <si>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</si>
  <si>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</si>
  <si>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</si>
  <si>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</si>
  <si>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</si>
  <si>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</si>
  <si>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</si>
  <si>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</si>
  <si>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</si>
  <si>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</si>
  <si>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</si>
  <si>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</si>
  <si>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</si>
  <si>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</si>
  <si>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</si>
  <si>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</si>
  <si>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</si>
  <si>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</si>
  <si>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</si>
  <si>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</si>
  <si>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</si>
  <si>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</si>
  <si>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</si>
  <si>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</si>
  <si>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</si>
  <si>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</si>
  <si>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</si>
  <si>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</si>
  <si>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</si>
  <si>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</si>
  <si>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</si>
  <si>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</si>
  <si>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</si>
  <si>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</si>
  <si>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</si>
  <si>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</si>
  <si>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</si>
  <si>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</si>
  <si>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</si>
  <si>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</si>
  <si>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</si>
  <si>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</si>
  <si>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</si>
  <si>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</si>
  <si>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</si>
  <si>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</si>
  <si>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</si>
  <si>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</si>
  <si>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</si>
  <si>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</si>
  <si>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</si>
  <si>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</si>
  <si>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</si>
  <si>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</si>
  <si>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</si>
  <si>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</si>
  <si>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</si>
  <si>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</si>
  <si>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</si>
  <si>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</si>
  <si>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</si>
  <si>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</si>
  <si>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</si>
  <si>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</si>
  <si>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</si>
  <si>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</si>
  <si>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</si>
  <si>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</si>
  <si>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</si>
  <si>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</si>
  <si>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</si>
  <si>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</si>
  <si>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</si>
  <si>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</si>
  <si>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</si>
  <si>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</si>
  <si>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</si>
  <si>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</si>
  <si>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</si>
  <si>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</si>
  <si>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</si>
  <si>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</si>
  <si>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</si>
  <si>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</si>
  <si>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</si>
  <si>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</si>
  <si>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</si>
  <si>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</si>
  <si>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</si>
  <si>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</si>
  <si>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</si>
  <si>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</si>
  <si>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</si>
  <si>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</si>
  <si>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</si>
  <si>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</si>
  <si>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</si>
  <si>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</si>
  <si>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</si>
  <si>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</si>
  <si>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</si>
  <si>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</si>
  <si>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</si>
  <si>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</si>
  <si>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</si>
  <si>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</si>
  <si>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</si>
  <si>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</si>
  <si>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</si>
  <si>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</si>
  <si>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</si>
  <si>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</si>
  <si>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</si>
  <si>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</si>
  <si>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</si>
  <si>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</si>
  <si>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</si>
  <si>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</si>
  <si>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</si>
  <si>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</si>
  <si>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</si>
  <si>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</si>
  <si>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</si>
  <si>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</si>
  <si>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</si>
  <si>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</si>
  <si>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</si>
  <si>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</si>
  <si>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</si>
  <si>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</si>
  <si>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</si>
  <si>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</si>
  <si>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</si>
  <si>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</si>
  <si>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</si>
  <si>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</si>
  <si>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</si>
  <si>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</si>
  <si>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</si>
  <si>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</si>
  <si>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</si>
  <si>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</si>
  <si>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</si>
  <si>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</si>
  <si>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</si>
  <si>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</si>
  <si>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</si>
  <si>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</si>
  <si>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</si>
  <si>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</si>
  <si>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</si>
  <si>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</si>
  <si>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</si>
  <si>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</si>
  <si>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</si>
  <si>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</si>
  <si>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</si>
  <si>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</si>
  <si>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</si>
  <si>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</si>
  <si>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</si>
  <si>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</si>
  <si>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</si>
  <si>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</si>
  <si>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</si>
  <si>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</si>
  <si>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</si>
  <si>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</si>
  <si>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</si>
  <si>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</si>
  <si>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</si>
  <si>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</si>
  <si>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</si>
  <si>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</si>
  <si>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</si>
  <si>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</si>
  <si>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</si>
  <si>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</si>
  <si>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</si>
  <si>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</si>
  <si>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</si>
  <si>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</si>
  <si>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</si>
  <si>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</si>
  <si>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</si>
  <si>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</si>
  <si>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</si>
  <si>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</si>
  <si>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</si>
  <si>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</si>
  <si>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</si>
  <si>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</si>
  <si>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</si>
  <si>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</si>
  <si>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</si>
  <si>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</si>
  <si>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</si>
  <si>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</si>
  <si>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</si>
  <si>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</si>
  <si>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</si>
  <si>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</si>
  <si>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</si>
  <si>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</si>
  <si>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</si>
  <si>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</si>
  <si>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</si>
  <si>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</si>
  <si>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</si>
  <si>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</si>
  <si>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</si>
  <si>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</si>
  <si>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</si>
  <si>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</si>
  <si>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</si>
  <si>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</si>
  <si>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</si>
  <si>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</si>
  <si>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</si>
  <si>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</si>
  <si>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</si>
  <si>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</si>
  <si>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</si>
  <si>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</si>
  <si>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</si>
  <si>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</si>
  <si>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</si>
  <si>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</si>
  <si>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</si>
  <si>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</si>
  <si>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</si>
  <si>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</si>
  <si>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</si>
  <si>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</si>
  <si>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</si>
  <si>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</si>
  <si>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</si>
  <si>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</si>
  <si>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</si>
  <si>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</si>
  <si>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</si>
  <si>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</si>
  <si>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</si>
  <si>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</si>
  <si>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</si>
  <si>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</si>
  <si>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</si>
  <si>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</si>
  <si>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</si>
  <si>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</si>
  <si>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</si>
  <si>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</si>
  <si>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</si>
  <si>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</si>
  <si>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</si>
  <si>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</si>
  <si>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</si>
  <si>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</si>
  <si>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</si>
  <si>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</si>
  <si>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</si>
  <si>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</si>
  <si>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</si>
  <si>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</si>
  <si>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</si>
  <si>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</si>
  <si>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</si>
  <si>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</si>
  <si>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</si>
  <si>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</si>
  <si>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</si>
  <si>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</si>
  <si>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</si>
  <si>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</si>
  <si>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</si>
  <si>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</si>
  <si>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</si>
  <si>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</si>
  <si>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</si>
  <si>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</si>
  <si>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</si>
  <si>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</si>
  <si>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</si>
  <si>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</si>
  <si>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</si>
  <si>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</si>
  <si>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</si>
  <si>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</si>
  <si>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</si>
  <si>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</si>
  <si>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</si>
  <si>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</si>
  <si>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</si>
  <si>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</si>
  <si>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</si>
  <si>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</si>
  <si>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</si>
  <si>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</si>
  <si>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</si>
  <si>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</si>
  <si>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</si>
  <si>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</si>
  <si>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</si>
  <si>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</si>
  <si>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</si>
  <si>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</si>
  <si>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</si>
  <si>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</si>
  <si>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</si>
  <si>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</si>
  <si>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</si>
  <si>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</si>
  <si>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</si>
  <si>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</si>
  <si>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</si>
  <si>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</si>
  <si>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</si>
  <si>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</si>
  <si>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</si>
  <si>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</si>
  <si>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</si>
  <si>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</si>
  <si>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</si>
  <si>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</si>
  <si>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</si>
  <si>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</si>
  <si>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</si>
  <si>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</si>
  <si>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</si>
  <si>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</si>
  <si>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</si>
  <si>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</si>
  <si>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</si>
  <si>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</si>
  <si>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</si>
  <si>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</si>
  <si>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</si>
  <si>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</si>
  <si>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</si>
  <si>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</si>
  <si>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</si>
  <si>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</si>
  <si>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</si>
  <si>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</si>
  <si>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</si>
  <si>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</si>
  <si>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</si>
  <si>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</si>
  <si>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</si>
  <si>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</si>
  <si>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</si>
  <si>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</si>
  <si>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</si>
  <si>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</si>
  <si>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</si>
  <si>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</si>
  <si>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</si>
  <si>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</si>
  <si>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</si>
  <si>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</si>
  <si>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</si>
  <si>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</si>
  <si>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</si>
  <si>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</si>
  <si>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</si>
  <si>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</si>
  <si>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</si>
  <si>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</si>
  <si>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</si>
  <si>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</si>
  <si>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</si>
  <si>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</si>
  <si>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</si>
  <si>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</si>
  <si>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</si>
  <si>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</si>
  <si>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</si>
  <si>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</si>
  <si>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</si>
  <si>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</si>
  <si>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</si>
  <si>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</si>
  <si>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</si>
  <si>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</si>
  <si>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</si>
  <si>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</si>
  <si>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</si>
  <si>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</si>
  <si>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</si>
  <si>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</si>
  <si>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</si>
  <si>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</si>
  <si>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</si>
  <si>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</si>
  <si>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</si>
  <si>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</si>
  <si>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</si>
  <si>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</si>
  <si>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</si>
  <si>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</si>
  <si>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</si>
  <si>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</si>
  <si>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</si>
  <si>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</si>
  <si>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</si>
  <si>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</si>
  <si>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</si>
  <si>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</si>
  <si>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</si>
  <si>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</si>
  <si>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</si>
  <si>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</si>
  <si>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</si>
  <si>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</si>
  <si>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</si>
  <si>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</si>
  <si>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</si>
  <si>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</si>
  <si>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</si>
  <si>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</si>
  <si>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</si>
  <si>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</si>
  <si>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</si>
  <si>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</si>
  <si>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</si>
  <si>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</si>
  <si>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</si>
  <si>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</si>
  <si>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</si>
  <si>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</si>
  <si>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</si>
  <si>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</si>
  <si>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</si>
  <si>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</si>
  <si>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</si>
  <si>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</si>
  <si>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</si>
  <si>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</si>
  <si>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</si>
  <si>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</si>
  <si>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</si>
  <si>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</si>
  <si>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</si>
  <si>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</si>
  <si>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</si>
  <si>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</si>
  <si>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</si>
  <si>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</si>
  <si>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</si>
  <si>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</si>
  <si>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</si>
  <si>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</si>
  <si>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</si>
  <si>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</si>
  <si>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</si>
  <si>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</si>
  <si>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</si>
  <si>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</si>
  <si>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</si>
  <si>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</si>
  <si>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</si>
  <si>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</si>
  <si>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</si>
  <si>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</si>
  <si>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</si>
  <si>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</si>
  <si>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</si>
  <si>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</si>
  <si>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</si>
  <si>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</si>
  <si>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</si>
  <si>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</si>
  <si>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</si>
  <si>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</si>
  <si>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</si>
  <si>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</si>
  <si>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</si>
  <si>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</si>
  <si>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</si>
  <si>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</si>
  <si>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</si>
  <si>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</si>
  <si>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</si>
  <si>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</si>
  <si>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</si>
  <si>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</si>
  <si>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</si>
  <si>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</si>
  <si>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</si>
  <si>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</si>
  <si>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</si>
  <si>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</si>
  <si>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</si>
  <si>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</si>
  <si>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</si>
  <si>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</si>
  <si>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</si>
  <si>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</si>
  <si>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</si>
  <si>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</si>
  <si>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</si>
  <si>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</si>
  <si>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</si>
  <si>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</si>
  <si>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</si>
  <si>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</si>
  <si>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</si>
  <si>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</si>
  <si>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</si>
  <si>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</si>
  <si>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</si>
  <si>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</si>
  <si>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</si>
  <si>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</si>
  <si>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</si>
  <si>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</si>
  <si>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</si>
  <si>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</si>
  <si>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</si>
  <si>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</si>
  <si>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</si>
  <si>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</si>
  <si>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</si>
  <si>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</si>
  <si>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</si>
  <si>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</si>
  <si>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</si>
  <si>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</si>
  <si>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</si>
  <si>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</si>
  <si>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</si>
  <si>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</si>
  <si>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</si>
  <si>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</si>
  <si>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</si>
  <si>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</si>
  <si>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</si>
  <si>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</si>
  <si>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</si>
  <si>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</si>
  <si>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</si>
  <si>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</si>
  <si>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</si>
  <si>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</si>
  <si>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</si>
  <si>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</si>
  <si>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</si>
  <si>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</si>
  <si>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</si>
  <si>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</si>
  <si>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</si>
  <si>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</si>
  <si>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</si>
  <si>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</si>
  <si>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</si>
  <si>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</si>
  <si>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</si>
  <si>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</si>
  <si>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</si>
  <si>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</si>
  <si>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</si>
  <si>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</si>
  <si>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</si>
  <si>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</si>
  <si>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</si>
  <si>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</si>
  <si>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</si>
  <si>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</si>
  <si>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</si>
  <si>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</si>
  <si>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</si>
  <si>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</si>
  <si>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</si>
  <si>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</si>
  <si>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</si>
  <si>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</si>
  <si>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</si>
  <si>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</si>
  <si>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</si>
  <si>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</si>
  <si>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</si>
  <si>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</si>
  <si>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</si>
  <si>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</si>
  <si>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</si>
  <si>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</si>
  <si>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</si>
  <si>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</si>
  <si>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</si>
  <si>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</si>
  <si>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</si>
  <si>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</si>
  <si>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</si>
  <si>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</si>
  <si>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</si>
  <si>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</si>
  <si>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</si>
  <si>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</si>
  <si>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</si>
  <si>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</si>
  <si>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</si>
  <si>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</si>
  <si>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</si>
  <si>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</si>
  <si>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</si>
  <si>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</si>
  <si>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</si>
  <si>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</si>
  <si>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</si>
  <si>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</si>
  <si>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</si>
  <si>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</si>
  <si>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</si>
  <si>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</si>
  <si>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</si>
  <si>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</si>
  <si>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</si>
  <si>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</si>
  <si>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</si>
  <si>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</si>
  <si>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</si>
  <si>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</si>
  <si>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</si>
  <si>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</si>
  <si>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</si>
  <si>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</si>
  <si>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</si>
  <si>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</si>
  <si>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</si>
  <si>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</si>
  <si>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</si>
  <si>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</si>
  <si>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</si>
  <si>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</si>
  <si>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</si>
  <si>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</si>
  <si>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</si>
  <si>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</si>
  <si>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</si>
  <si>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</si>
  <si>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</si>
  <si>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</si>
  <si>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</si>
  <si>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</si>
  <si>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</si>
  <si>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</si>
  <si>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</si>
  <si>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</si>
  <si>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</si>
  <si>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</si>
  <si>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</si>
  <si>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</si>
  <si>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</si>
  <si>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</si>
  <si>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</si>
  <si>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</si>
  <si>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</si>
  <si>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</si>
  <si>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</si>
  <si>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</si>
  <si>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</si>
  <si>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</si>
  <si>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</si>
  <si>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</si>
  <si>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</si>
  <si>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</si>
  <si>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</si>
  <si>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</si>
  <si>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</si>
  <si>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</si>
  <si>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</si>
  <si>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</si>
  <si>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</si>
  <si>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</si>
  <si>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</si>
  <si>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</si>
  <si>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</si>
  <si>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</si>
  <si>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</si>
  <si>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</si>
  <si>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</si>
  <si>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</si>
  <si>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</si>
  <si>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</si>
  <si>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</si>
  <si>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</si>
  <si>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</si>
  <si>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</si>
  <si>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</si>
  <si>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</si>
  <si>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</si>
  <si>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</si>
  <si>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</si>
  <si>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</si>
  <si>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</si>
  <si>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</si>
  <si>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</si>
  <si>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</si>
  <si>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</si>
  <si>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</si>
  <si>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</si>
  <si>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</si>
  <si>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</si>
  <si>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</si>
  <si>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</si>
  <si>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</si>
  <si>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</si>
  <si>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</si>
  <si>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</si>
  <si>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</si>
  <si>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</si>
  <si>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</si>
  <si>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</si>
  <si>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</si>
  <si>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</si>
  <si>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</si>
  <si>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</si>
  <si>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</si>
  <si>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</si>
  <si>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</si>
  <si>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</si>
  <si>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</si>
  <si>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</si>
  <si>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</si>
  <si>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</si>
  <si>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</si>
  <si>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</si>
  <si>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</si>
  <si>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</si>
  <si>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</si>
  <si>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</si>
  <si>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</si>
  <si>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</si>
  <si>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</si>
  <si>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</si>
  <si>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</si>
  <si>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</si>
  <si>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</si>
  <si>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</si>
  <si>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</si>
  <si>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</si>
  <si>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</si>
  <si>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</si>
  <si>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</si>
  <si>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</si>
  <si>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</si>
  <si>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</si>
  <si>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</si>
  <si>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</si>
  <si>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</si>
  <si>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</si>
  <si>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</si>
  <si>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</si>
  <si>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</si>
  <si>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</si>
  <si>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</si>
  <si>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</si>
  <si>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</si>
  <si>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</si>
  <si>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</si>
  <si>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</si>
  <si>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</si>
  <si>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</si>
  <si>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</si>
  <si>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</si>
  <si>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</si>
  <si>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</si>
  <si>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</si>
  <si>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</si>
  <si>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</si>
  <si>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</si>
  <si>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</si>
  <si>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</si>
  <si>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</si>
  <si>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</si>
  <si>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</si>
  <si>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</si>
  <si>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</si>
  <si>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</si>
  <si>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</si>
  <si>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</si>
  <si>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</si>
  <si>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</si>
  <si>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</si>
  <si>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</si>
  <si>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</si>
  <si>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</si>
  <si>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</si>
  <si>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</si>
  <si>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</si>
  <si>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</si>
  <si>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</si>
  <si>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</si>
  <si>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</si>
  <si>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</si>
  <si>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</si>
  <si>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</si>
  <si>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</si>
  <si>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</si>
  <si>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</si>
  <si>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</si>
  <si>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</si>
  <si>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</si>
  <si>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</si>
  <si>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</si>
  <si>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</si>
  <si>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</si>
  <si>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</si>
  <si>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</si>
  <si>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</si>
  <si>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</si>
  <si>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</si>
  <si>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</si>
  <si>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</si>
  <si>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</si>
  <si>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</si>
  <si>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</si>
  <si>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</si>
  <si>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</si>
  <si>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</si>
  <si>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</si>
  <si>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</si>
  <si>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</si>
  <si>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</si>
  <si>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</si>
  <si>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</si>
  <si>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</si>
  <si>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</si>
  <si>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</si>
  <si>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</si>
  <si>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</si>
  <si>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</si>
  <si>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</si>
  <si>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</si>
  <si>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</si>
  <si>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</si>
  <si>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</si>
  <si>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</si>
  <si>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</si>
  <si>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</si>
  <si>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</si>
  <si>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</si>
  <si>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</si>
  <si>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</si>
  <si>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</si>
  <si>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</si>
  <si>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</si>
  <si>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</si>
  <si>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</si>
  <si>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</si>
  <si>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</si>
  <si>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</si>
  <si>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</si>
  <si>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</si>
  <si>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</si>
  <si>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</si>
  <si>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</si>
  <si>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</si>
  <si>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</si>
  <si>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</si>
  <si>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</si>
  <si>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</si>
  <si>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</si>
  <si>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</si>
  <si>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</si>
  <si>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</si>
  <si>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</si>
  <si>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</si>
  <si>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</si>
  <si>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</si>
  <si>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</si>
  <si>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</si>
  <si>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</si>
  <si>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</si>
  <si>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</si>
  <si>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</si>
  <si>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</si>
  <si>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</si>
  <si>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</si>
  <si>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</si>
  <si>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</si>
  <si>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</si>
  <si>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</si>
  <si>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</si>
  <si>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</si>
  <si>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</si>
  <si>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</si>
  <si>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</si>
  <si>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</si>
  <si>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</si>
  <si>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</si>
  <si>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</si>
  <si>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</si>
  <si>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</si>
  <si>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</si>
  <si>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</si>
  <si>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</si>
  <si>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</si>
  <si>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</si>
  <si>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</si>
  <si>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</si>
  <si>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</si>
  <si>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</si>
  <si>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</si>
  <si>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</si>
  <si>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</si>
  <si>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</si>
  <si>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</si>
  <si>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</si>
  <si>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</si>
  <si>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</si>
  <si>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</si>
  <si>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</si>
  <si>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</si>
  <si>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</si>
  <si>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</si>
  <si>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</si>
  <si>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</si>
  <si>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</si>
  <si>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</si>
  <si>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</si>
  <si>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</si>
  <si>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</si>
  <si>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</si>
  <si>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</si>
  <si>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</si>
  <si>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</si>
  <si>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</si>
  <si>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</si>
  <si>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</si>
  <si>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</si>
  <si>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</si>
  <si>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</si>
  <si>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</si>
  <si>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</si>
  <si>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</si>
  <si>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</si>
  <si>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</si>
  <si>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</si>
  <si>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</si>
  <si>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</si>
  <si>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</si>
  <si>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</si>
  <si>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</si>
  <si>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</si>
  <si>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</si>
  <si>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</si>
  <si>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</si>
  <si>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</si>
  <si>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</si>
  <si>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</si>
  <si>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</si>
  <si>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</si>
  <si>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</si>
  <si>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</si>
  <si>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</si>
  <si>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</si>
  <si>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</si>
  <si>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</si>
  <si>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</si>
  <si>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</si>
  <si>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</si>
  <si>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</si>
  <si>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</si>
  <si>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</si>
  <si>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</si>
  <si>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</si>
  <si>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</si>
  <si>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</si>
  <si>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</si>
  <si>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</si>
  <si>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</si>
  <si>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</si>
  <si>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</si>
  <si>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</si>
  <si>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</si>
  <si>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</si>
  <si>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</si>
  <si>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</si>
  <si>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</si>
  <si>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</si>
  <si>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</si>
  <si>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</si>
  <si>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</si>
  <si>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</si>
  <si>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</si>
  <si>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</si>
  <si>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</si>
  <si>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</si>
  <si>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</si>
  <si>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</si>
  <si>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</si>
  <si>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</si>
  <si>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</si>
  <si>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</si>
  <si>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</si>
  <si>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</si>
  <si>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</si>
  <si>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</si>
  <si>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</si>
  <si>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</si>
  <si>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</si>
  <si>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</si>
  <si>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</si>
  <si>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</si>
  <si>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</si>
  <si>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</si>
  <si>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</si>
  <si>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</si>
  <si>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</si>
  <si>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</si>
  <si>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</si>
  <si>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</si>
  <si>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</si>
  <si>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</si>
  <si>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</si>
  <si>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</si>
  <si>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</si>
  <si>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</si>
  <si>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</si>
  <si>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</si>
  <si>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</si>
  <si>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</si>
  <si>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</si>
  <si>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</si>
  <si>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</si>
  <si>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</si>
  <si>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</si>
  <si>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</si>
  <si>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</si>
  <si>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</si>
  <si>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</si>
  <si>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</si>
  <si>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</si>
  <si>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</si>
  <si>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</si>
  <si>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</si>
  <si>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</si>
  <si>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</si>
  <si>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</si>
  <si>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</si>
  <si>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</si>
  <si>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</si>
  <si>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</si>
  <si>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</si>
  <si>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</si>
  <si>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</si>
  <si>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</si>
  <si>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</si>
  <si>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</si>
  <si>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</si>
  <si>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</si>
  <si>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</si>
  <si>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</si>
  <si>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</si>
  <si>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</si>
  <si>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</si>
  <si>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</si>
  <si>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</si>
  <si>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</si>
  <si>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</si>
  <si>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</si>
  <si>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</si>
  <si>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</si>
  <si>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</si>
  <si>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</si>
  <si>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</si>
  <si>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</si>
  <si>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</si>
  <si>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</si>
  <si>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</si>
  <si>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</si>
  <si>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</si>
  <si>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</si>
  <si>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</si>
  <si>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</si>
  <si>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</si>
  <si>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</si>
  <si>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</si>
  <si>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</si>
  <si>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</si>
  <si>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</si>
  <si>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</si>
  <si>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</si>
  <si>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</si>
  <si>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</si>
  <si>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</si>
  <si>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</si>
  <si>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</si>
  <si>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</si>
  <si>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</si>
  <si>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</si>
  <si>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</si>
  <si>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</si>
  <si>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</si>
  <si>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</si>
  <si>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</si>
  <si>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</si>
  <si>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</si>
  <si>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</si>
  <si>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</si>
  <si>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</si>
  <si>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</si>
  <si>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</si>
  <si>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</si>
  <si>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</si>
  <si>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</si>
  <si>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</si>
  <si>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</si>
  <si>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</si>
  <si>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</si>
  <si>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</si>
  <si>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</si>
  <si>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</si>
  <si>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</si>
  <si>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</si>
  <si>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</si>
  <si>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</si>
  <si>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</si>
  <si>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</si>
  <si>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</si>
  <si>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</si>
  <si>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</si>
  <si>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</si>
  <si>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</si>
  <si>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</si>
  <si>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</si>
  <si>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</si>
  <si>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</si>
  <si>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</si>
  <si>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</si>
  <si>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</si>
  <si>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</si>
  <si>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</si>
  <si>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</si>
  <si>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</si>
  <si>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</si>
  <si>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</si>
  <si>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</si>
  <si>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</si>
  <si>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</si>
  <si>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</si>
  <si>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</si>
  <si>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</si>
  <si>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</si>
  <si>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</si>
  <si>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</si>
  <si>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</si>
  <si>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</si>
  <si>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</si>
  <si>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</si>
  <si>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</si>
  <si>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</si>
  <si>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</si>
  <si>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</si>
  <si>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</si>
  <si>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</si>
  <si>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</si>
  <si>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</si>
  <si>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</si>
  <si>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</si>
  <si>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</si>
  <si>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</si>
  <si>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</si>
  <si>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</si>
  <si>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</si>
  <si>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</si>
  <si>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</si>
  <si>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</si>
  <si>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</si>
  <si>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</si>
  <si>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</si>
  <si>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</si>
  <si>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</si>
  <si>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</si>
  <si>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</si>
  <si>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</si>
  <si>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</si>
  <si>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</si>
  <si>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</si>
  <si>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</si>
  <si>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</si>
  <si>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</si>
  <si>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</si>
  <si>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</si>
  <si>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</si>
  <si>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</si>
  <si>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</si>
  <si>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</si>
  <si>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</si>
  <si>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</si>
  <si>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</si>
  <si>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</si>
  <si>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</si>
  <si>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</si>
  <si>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</si>
  <si>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</si>
  <si>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</si>
  <si>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</si>
  <si>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</si>
  <si>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</si>
  <si>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</si>
  <si>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</si>
  <si>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</si>
  <si>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</si>
  <si>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</si>
  <si>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</si>
  <si>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</si>
  <si>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</si>
  <si>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</si>
  <si>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</si>
  <si>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</si>
  <si>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</si>
  <si>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</si>
  <si>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</si>
  <si>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</si>
  <si>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</si>
  <si>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</si>
  <si>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</si>
  <si>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</si>
  <si>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</si>
  <si>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</si>
  <si>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</si>
  <si>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</si>
  <si>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</si>
  <si>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</si>
  <si>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</si>
  <si>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</si>
  <si>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</si>
  <si>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</si>
  <si>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</si>
  <si>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</si>
  <si>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</si>
  <si>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</si>
  <si>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</si>
  <si>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</si>
  <si>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</si>
  <si>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</si>
  <si>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</si>
  <si>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</si>
  <si>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</si>
  <si>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</si>
  <si>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</si>
  <si>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</si>
  <si>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</si>
  <si>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</si>
  <si>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</si>
  <si>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</si>
  <si>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</si>
  <si>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</si>
  <si>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</si>
  <si>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</si>
  <si>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</si>
  <si>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</si>
  <si>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</si>
  <si>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</si>
  <si>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</si>
  <si>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</si>
  <si>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</si>
  <si>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</si>
  <si>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</si>
  <si>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</si>
  <si>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</si>
  <si>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</si>
  <si>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</si>
  <si>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</si>
  <si>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</si>
  <si>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</si>
  <si>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</si>
  <si>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</si>
  <si>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</si>
  <si>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</si>
  <si>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</si>
  <si>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</si>
  <si>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</si>
  <si>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</si>
  <si>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</si>
  <si>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</si>
  <si>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</si>
  <si>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</si>
  <si>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</si>
  <si>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</si>
  <si>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</si>
  <si>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</si>
  <si>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</si>
  <si>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</si>
  <si>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</si>
  <si>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</si>
  <si>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</si>
  <si>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</si>
  <si>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</si>
  <si>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</si>
  <si>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</si>
  <si>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</si>
  <si>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</si>
  <si>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</si>
  <si>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</si>
  <si>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</si>
  <si>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</si>
  <si>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</si>
  <si>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</si>
  <si>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</si>
  <si>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</si>
  <si>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</si>
  <si>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</si>
  <si>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</si>
  <si>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</si>
  <si>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</si>
  <si>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</si>
  <si>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</si>
  <si>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</si>
  <si>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</si>
  <si>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</si>
  <si>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</si>
  <si>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</si>
  <si>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</si>
  <si>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</si>
  <si>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</si>
  <si>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</si>
  <si>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</si>
  <si>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</si>
  <si>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</si>
  <si>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</si>
  <si>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</si>
  <si>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</si>
  <si>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</si>
  <si>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</si>
  <si>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</si>
  <si>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</si>
  <si>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</si>
  <si>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</si>
  <si>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</si>
  <si>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</si>
  <si>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</si>
  <si>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</si>
  <si>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</si>
  <si>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</si>
  <si>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</si>
  <si>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</si>
  <si>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</si>
  <si>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</si>
  <si>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</si>
  <si>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</si>
  <si>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</si>
  <si>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</si>
  <si>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</si>
  <si>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</si>
  <si>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</si>
  <si>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</si>
  <si>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</si>
  <si>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</si>
  <si>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</si>
  <si>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</si>
  <si>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</si>
  <si>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</si>
  <si>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</si>
  <si>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</si>
  <si>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</si>
  <si>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</si>
  <si>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</si>
  <si>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</si>
  <si>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</si>
  <si>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</si>
  <si>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</si>
  <si>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</si>
  <si>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</si>
  <si>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</si>
  <si>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</si>
  <si>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</si>
  <si>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</si>
  <si>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</si>
  <si>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</si>
  <si>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</si>
  <si>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</si>
  <si>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</si>
  <si>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</si>
  <si>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</si>
  <si>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</si>
  <si>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</si>
  <si>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</si>
  <si>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</si>
  <si>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</si>
  <si>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</si>
  <si>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</si>
  <si>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</si>
  <si>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</si>
  <si>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</si>
  <si>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</si>
  <si>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</si>
  <si>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</si>
  <si>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</si>
  <si>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</si>
  <si>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</si>
  <si>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</si>
  <si>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</si>
  <si>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</si>
  <si>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</si>
  <si>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</si>
  <si>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</si>
  <si>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</si>
  <si>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</si>
  <si>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</si>
  <si>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</si>
  <si>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</si>
  <si>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</si>
  <si>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</si>
  <si>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</si>
  <si>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</si>
  <si>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</si>
  <si>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</si>
  <si>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</si>
  <si>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</si>
  <si>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</si>
  <si>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</si>
  <si>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</si>
  <si>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</si>
  <si>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</si>
  <si>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</si>
  <si>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</si>
  <si>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</si>
  <si>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</si>
  <si>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</si>
  <si>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</si>
  <si>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</si>
  <si>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</si>
  <si>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</si>
  <si>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</si>
  <si>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</si>
  <si>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</si>
  <si>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</si>
  <si>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</si>
  <si>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</si>
  <si>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</si>
  <si>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</si>
  <si>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</si>
  <si>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</si>
  <si>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</si>
  <si>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</si>
  <si>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</si>
  <si>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</si>
  <si>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</si>
  <si>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</si>
  <si>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</si>
  <si>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</si>
  <si>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</si>
  <si>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</si>
  <si>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</si>
  <si>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</si>
  <si>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</si>
  <si>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</si>
  <si>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</si>
  <si>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</si>
  <si>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</si>
  <si>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</si>
  <si>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</si>
  <si>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</si>
  <si>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</si>
  <si>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</si>
  <si>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</si>
  <si>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</si>
  <si>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</si>
  <si>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</si>
  <si>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</si>
  <si>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</si>
  <si>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</si>
  <si>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</si>
  <si>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</si>
  <si>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</si>
  <si>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</si>
  <si>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</si>
  <si>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</si>
  <si>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</si>
  <si>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</si>
  <si>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</si>
  <si>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</si>
  <si>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</si>
  <si>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</si>
  <si>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</si>
  <si>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</si>
  <si>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</si>
  <si>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</si>
  <si>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</si>
  <si>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</si>
  <si>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</si>
  <si>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</si>
  <si>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</si>
  <si>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</si>
  <si>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</si>
  <si>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</si>
  <si>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</si>
  <si>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</si>
  <si>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</si>
  <si>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</si>
  <si>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</si>
  <si>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</si>
  <si>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</si>
  <si>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</si>
  <si>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</si>
  <si>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</si>
  <si>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</si>
  <si>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</si>
  <si>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</si>
  <si>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</si>
  <si>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</si>
  <si>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</si>
  <si>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</si>
  <si>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</si>
  <si>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</si>
  <si>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</si>
  <si>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</si>
  <si>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</si>
  <si>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</si>
  <si>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</si>
  <si>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</si>
  <si>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</si>
  <si>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</si>
  <si>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</si>
  <si>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</si>
  <si>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</si>
  <si>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</si>
  <si>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</si>
  <si>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</si>
  <si>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</si>
  <si>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</si>
  <si>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</si>
  <si>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</si>
  <si>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</si>
  <si>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</si>
  <si>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</si>
  <si>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</si>
  <si>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</si>
  <si>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</si>
  <si>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</si>
  <si>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</si>
  <si>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</si>
  <si>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</si>
  <si>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</si>
  <si>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</si>
  <si>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</si>
  <si>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</si>
  <si>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</si>
  <si>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</si>
  <si>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</si>
  <si>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</si>
  <si>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</si>
  <si>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</si>
  <si>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</si>
  <si>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</si>
  <si>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</si>
  <si>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</si>
  <si>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</si>
  <si>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</si>
  <si>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</si>
  <si>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</si>
  <si>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</si>
  <si>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</si>
  <si>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</si>
  <si>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</si>
  <si>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</si>
  <si>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</si>
  <si>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</si>
  <si>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</si>
  <si>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</si>
  <si>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</si>
  <si>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</si>
  <si>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</si>
  <si>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</si>
  <si>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</si>
  <si>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</si>
  <si>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</si>
  <si>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</si>
  <si>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</si>
  <si>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</si>
  <si>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</si>
  <si>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</si>
  <si>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</si>
  <si>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</si>
  <si>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</si>
  <si>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</si>
  <si>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</si>
  <si>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</si>
  <si>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</si>
  <si>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</si>
  <si>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</si>
  <si>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</si>
  <si>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</si>
  <si>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</si>
  <si>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</si>
  <si>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</si>
  <si>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</si>
  <si>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</si>
  <si>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</si>
  <si>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</si>
  <si>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</si>
  <si>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</si>
  <si>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</si>
  <si>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</si>
  <si>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</si>
  <si>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</si>
  <si>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</si>
  <si>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</si>
  <si>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</si>
  <si>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</si>
  <si>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</si>
  <si>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</si>
  <si>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</si>
  <si>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</si>
  <si>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</si>
  <si>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</si>
  <si>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</si>
  <si>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</si>
  <si>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</si>
  <si>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</si>
  <si>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</si>
  <si>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</si>
  <si>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</si>
  <si>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</si>
  <si>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</si>
  <si>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</si>
  <si>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</si>
  <si>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</si>
  <si>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</si>
  <si>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</si>
  <si>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</si>
  <si>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</si>
  <si>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</si>
  <si>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</si>
  <si>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</si>
  <si>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</si>
  <si>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</si>
  <si>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</si>
  <si>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</si>
  <si>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</si>
  <si>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</si>
  <si>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</si>
  <si>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</si>
  <si>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</si>
  <si>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</si>
  <si>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</si>
  <si>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</si>
  <si>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</si>
  <si>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</si>
  <si>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</si>
  <si>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</si>
  <si>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</si>
  <si>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</si>
  <si>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</si>
  <si>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</si>
  <si>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</si>
  <si>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</si>
  <si>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</si>
  <si>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</si>
  <si>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</si>
  <si>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</si>
  <si>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</si>
  <si>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</si>
  <si>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</si>
  <si>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</si>
  <si>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</si>
  <si>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</si>
  <si>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</si>
  <si>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</si>
  <si>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</si>
  <si>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</si>
  <si>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</si>
  <si>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</si>
  <si>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</si>
  <si>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</si>
  <si>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</si>
  <si>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</si>
  <si>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</si>
  <si>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</si>
  <si>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</si>
  <si>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</si>
  <si>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</si>
  <si>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</si>
  <si>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</si>
  <si>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</si>
  <si>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</si>
  <si>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</si>
  <si>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</si>
  <si>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</si>
  <si>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</si>
  <si>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</si>
  <si>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</si>
  <si>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</si>
  <si>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</si>
  <si>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</si>
  <si>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</si>
  <si>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</si>
  <si>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</si>
  <si>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</si>
  <si>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</si>
  <si>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</si>
  <si>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</si>
  <si>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</si>
  <si>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</si>
  <si>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</si>
  <si>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</si>
  <si>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</si>
  <si>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</si>
  <si>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</si>
  <si>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</si>
  <si>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</si>
  <si>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</si>
  <si>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</si>
  <si>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</si>
  <si>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</si>
  <si>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</si>
  <si>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</si>
  <si>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</si>
  <si>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</si>
  <si>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</si>
  <si>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</si>
  <si>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</si>
  <si>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</si>
  <si>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</si>
  <si>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</si>
  <si>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</si>
  <si>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</si>
  <si>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</si>
  <si>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</si>
  <si>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</si>
  <si>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</si>
  <si>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</si>
  <si>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</si>
  <si>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</si>
  <si>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</si>
  <si>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</si>
  <si>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</si>
  <si>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</si>
  <si>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</si>
  <si>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</si>
  <si>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</si>
  <si>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</si>
  <si>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</si>
  <si>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</si>
  <si>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</si>
  <si>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</si>
  <si>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</si>
  <si>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</si>
  <si>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</si>
  <si>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</si>
  <si>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</si>
  <si>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</si>
  <si>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</si>
  <si>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</si>
  <si>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</si>
  <si>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</si>
  <si>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</si>
  <si>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</si>
  <si>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</si>
  <si>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</si>
  <si>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</si>
  <si>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</si>
  <si>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</si>
  <si>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</si>
  <si>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</si>
  <si>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</si>
  <si>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</si>
  <si>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</si>
  <si>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</si>
  <si>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</si>
  <si>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</si>
  <si>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</si>
  <si>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</si>
  <si>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</si>
  <si>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</si>
  <si>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</si>
  <si>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</si>
  <si>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</si>
  <si>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</si>
  <si>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</si>
  <si>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</si>
  <si>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</si>
  <si>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</si>
  <si>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</si>
  <si>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</si>
  <si>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</si>
  <si>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</si>
  <si>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</si>
  <si>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</si>
  <si>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</si>
  <si>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</si>
  <si>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</si>
  <si>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</si>
  <si>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</si>
  <si>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</si>
  <si>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</si>
  <si>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</si>
  <si>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</si>
  <si>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</si>
  <si>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</si>
  <si>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</si>
  <si>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</si>
  <si>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</si>
  <si>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</si>
  <si>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</si>
  <si>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</si>
  <si>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</si>
  <si>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</si>
  <si>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</si>
  <si>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</si>
  <si>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</si>
  <si>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</si>
  <si>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</si>
  <si>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</si>
  <si>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</si>
  <si>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</si>
  <si>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</si>
  <si>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</si>
  <si>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</si>
  <si>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</si>
  <si>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</si>
  <si>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</si>
  <si>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</si>
  <si>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</si>
  <si>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</si>
  <si>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</si>
  <si>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</si>
  <si>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</si>
  <si>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</si>
  <si>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</si>
  <si>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</si>
  <si>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</si>
  <si>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</si>
  <si>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</si>
  <si>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</si>
  <si>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</si>
  <si>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</si>
  <si>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</si>
  <si>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</si>
  <si>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</si>
  <si>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</si>
  <si>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</si>
  <si>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</si>
  <si>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</si>
  <si>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</si>
  <si>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</si>
  <si>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</si>
  <si>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</si>
  <si>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</si>
  <si>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</si>
  <si>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</si>
  <si>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</si>
  <si>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</si>
  <si>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</si>
  <si>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</si>
  <si>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</si>
  <si>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</si>
  <si>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</si>
  <si>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</si>
  <si>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</si>
  <si>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</si>
  <si>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</si>
  <si>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</si>
  <si>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</si>
  <si>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</si>
  <si>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</si>
  <si>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</si>
  <si>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</si>
  <si>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</si>
  <si>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</si>
  <si>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</si>
  <si>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</si>
  <si>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</si>
  <si>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</si>
  <si>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</si>
  <si>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</si>
  <si>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</si>
  <si>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</si>
  <si>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</si>
  <si>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</si>
  <si>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</si>
  <si>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</si>
  <si>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</si>
  <si>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</si>
  <si>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</si>
  <si>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</si>
  <si>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</si>
  <si>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</si>
  <si>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</si>
  <si>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</si>
  <si>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</si>
  <si>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</si>
  <si>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</si>
  <si>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</si>
  <si>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</si>
  <si>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</si>
  <si>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</si>
  <si>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</si>
  <si>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</si>
  <si>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</si>
  <si>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</si>
  <si>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</si>
  <si>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</si>
  <si>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</si>
  <si>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</si>
  <si>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</si>
  <si>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</si>
  <si>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</si>
  <si>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</si>
  <si>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</si>
  <si>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</si>
  <si>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</si>
  <si>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</si>
  <si>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</si>
  <si>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</si>
  <si>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</si>
  <si>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</si>
  <si>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</si>
  <si>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</si>
  <si>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</si>
  <si>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</si>
  <si>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</si>
  <si>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</si>
  <si>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</si>
  <si>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</si>
  <si>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</si>
  <si>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</si>
  <si>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</si>
  <si>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</si>
  <si>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</si>
  <si>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</si>
  <si>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</si>
  <si>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</si>
  <si>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</si>
  <si>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</si>
  <si>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</si>
  <si>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</si>
  <si>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</si>
  <si>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</si>
  <si>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</si>
  <si>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</si>
  <si>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</si>
  <si>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</si>
  <si>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</si>
  <si>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</si>
  <si>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</si>
  <si>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</si>
  <si>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</si>
  <si>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</si>
  <si>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</si>
  <si>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</si>
  <si>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</si>
  <si>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</si>
  <si>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</si>
  <si>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</si>
  <si>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</si>
  <si>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</si>
  <si>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</si>
  <si>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</si>
  <si>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</si>
  <si>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</si>
  <si>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</si>
  <si>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</si>
  <si>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</si>
  <si>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</si>
  <si>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</si>
  <si>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</si>
  <si>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</si>
  <si>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</si>
  <si>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</si>
  <si>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</si>
  <si>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</si>
  <si>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</si>
  <si>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</si>
  <si>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</si>
  <si>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</si>
  <si>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</si>
  <si>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</si>
  <si>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</si>
  <si>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</si>
  <si>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</si>
  <si>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</si>
  <si>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</si>
  <si>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</si>
  <si>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</si>
  <si>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</si>
  <si>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</si>
  <si>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</si>
  <si>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</si>
  <si>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</si>
  <si>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</si>
  <si>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</si>
  <si>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</si>
  <si>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</si>
  <si>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</si>
  <si>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</si>
  <si>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</si>
  <si>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</si>
  <si>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</si>
  <si>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</si>
  <si>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</si>
  <si>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</si>
  <si>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</si>
  <si>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</si>
  <si>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</si>
  <si>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</si>
  <si>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</si>
  <si>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</si>
  <si>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</si>
  <si>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</si>
  <si>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</si>
  <si>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</si>
  <si>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</si>
  <si>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</si>
  <si>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</si>
  <si>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</si>
  <si>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</si>
  <si>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</si>
  <si>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</si>
  <si>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</si>
  <si>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</si>
  <si>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</si>
  <si>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</si>
  <si>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</si>
  <si>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</si>
  <si>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</si>
  <si>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</si>
  <si>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</si>
  <si>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</si>
  <si>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</si>
  <si>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</si>
  <si>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</si>
  <si>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</si>
  <si>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</si>
  <si>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</si>
  <si>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</si>
  <si>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</si>
  <si>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</si>
  <si>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</si>
  <si>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</si>
  <si>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</si>
  <si>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</si>
  <si>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</si>
  <si>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</si>
  <si>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</si>
  <si>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</si>
  <si>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</si>
  <si>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</si>
  <si>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</si>
  <si>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</si>
  <si>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</si>
  <si>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</si>
  <si>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</si>
  <si>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</si>
  <si>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</si>
  <si>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</si>
  <si>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</si>
  <si>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</si>
  <si>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</si>
  <si>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</si>
  <si>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</si>
  <si>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</si>
  <si>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</si>
  <si>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</si>
  <si>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</si>
  <si>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</si>
  <si>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</si>
  <si>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</si>
  <si>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</si>
  <si>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</si>
  <si>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</si>
  <si>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</si>
  <si>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</si>
  <si>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</si>
  <si>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</si>
  <si>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</si>
  <si>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</si>
  <si>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</si>
  <si>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</si>
  <si>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</si>
  <si>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</si>
  <si>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</si>
  <si>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</si>
  <si>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</si>
  <si>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</si>
  <si>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</si>
  <si>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</si>
  <si>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</si>
  <si>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</si>
  <si>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</si>
  <si>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</si>
  <si>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</si>
  <si>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</si>
  <si>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</si>
  <si>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</si>
  <si>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</si>
  <si>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</si>
  <si>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</si>
  <si>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</si>
  <si>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</si>
  <si>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</si>
  <si>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</si>
  <si>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</si>
  <si>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</si>
  <si>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</si>
  <si>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</si>
  <si>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</si>
  <si>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</si>
  <si>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</si>
  <si>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</si>
  <si>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</si>
  <si>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</si>
  <si>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</si>
  <si>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</si>
  <si>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</si>
  <si>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</si>
  <si>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</si>
  <si>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</si>
  <si>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</si>
  <si>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</si>
  <si>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</si>
  <si>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</si>
  <si>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</si>
  <si>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</si>
  <si>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</si>
  <si>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</si>
  <si>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</si>
  <si>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</si>
  <si>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</si>
  <si>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</si>
  <si>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</si>
  <si>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</si>
  <si>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</si>
  <si>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</si>
  <si>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</si>
  <si>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</si>
  <si>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</si>
  <si>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</si>
  <si>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</si>
  <si>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</si>
  <si>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</si>
  <si>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</si>
  <si>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</si>
  <si>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</si>
  <si>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</si>
  <si>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</si>
  <si>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</si>
  <si>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</si>
  <si>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</si>
  <si>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</si>
  <si>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</si>
  <si>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</si>
  <si>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</si>
  <si>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</si>
  <si>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</si>
  <si>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</si>
  <si>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</si>
  <si>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</si>
  <si>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</si>
  <si>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</si>
  <si>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</si>
  <si>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</si>
  <si>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</si>
  <si>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</si>
  <si>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</si>
  <si>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</si>
  <si>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</si>
  <si>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</si>
  <si>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</si>
  <si>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</si>
  <si>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</si>
  <si>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</si>
  <si>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</si>
  <si>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</si>
  <si>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</si>
  <si>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</si>
  <si>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</si>
  <si>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</si>
  <si>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</si>
  <si>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</si>
  <si>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</si>
  <si>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</si>
  <si>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</si>
  <si>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</si>
  <si>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</si>
  <si>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</si>
  <si>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</si>
  <si>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</si>
  <si>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</si>
  <si>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</si>
  <si>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</si>
  <si>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</si>
  <si>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</si>
  <si>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</si>
  <si>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</si>
  <si>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</si>
  <si>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</si>
  <si>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</si>
  <si>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</si>
  <si>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</si>
  <si>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</si>
  <si>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</si>
  <si>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</si>
  <si>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</si>
  <si>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</si>
  <si>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</si>
  <si>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</si>
  <si>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</si>
  <si>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</si>
  <si>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</si>
  <si>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</si>
  <si>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</si>
  <si>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</si>
  <si>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</si>
  <si>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</si>
  <si>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</si>
  <si>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</si>
  <si>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</si>
  <si>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</si>
  <si>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</si>
  <si>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</si>
  <si>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</si>
  <si>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</si>
  <si>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</si>
  <si>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</si>
  <si>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</si>
  <si>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</si>
  <si>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</si>
  <si>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</si>
  <si>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</si>
  <si>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</si>
  <si>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</si>
  <si>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</si>
  <si>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</si>
  <si>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</si>
  <si>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</si>
  <si>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</si>
  <si>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</si>
  <si>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</si>
  <si>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</si>
  <si>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</si>
  <si>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</si>
  <si>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</si>
  <si>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</si>
  <si>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</si>
  <si>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</si>
  <si>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</si>
  <si>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</si>
  <si>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</si>
  <si>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</si>
  <si>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</si>
  <si>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</si>
  <si>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</si>
  <si>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</si>
  <si>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</si>
  <si>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</si>
  <si>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</si>
  <si>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</si>
  <si>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</si>
  <si>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</si>
  <si>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</si>
  <si>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</si>
  <si>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</si>
  <si>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</si>
  <si>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</si>
  <si>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</si>
  <si>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</si>
  <si>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</si>
  <si>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</si>
  <si>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</si>
  <si>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</si>
  <si>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</si>
  <si>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</si>
  <si>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</si>
  <si>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</si>
  <si>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</si>
  <si>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</si>
  <si>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</si>
  <si>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</si>
  <si>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</si>
  <si>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</si>
  <si>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</si>
  <si>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</si>
  <si>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</si>
  <si>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</si>
  <si>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</si>
  <si>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</si>
  <si>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</si>
  <si>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</si>
  <si>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</si>
  <si>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</si>
  <si>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</si>
  <si>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</si>
  <si>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</si>
  <si>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</si>
  <si>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</si>
  <si>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</si>
  <si>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</si>
  <si>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</si>
  <si>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</si>
  <si>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</si>
  <si>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</si>
  <si>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</si>
  <si>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</si>
  <si>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</si>
  <si>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</si>
  <si>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</si>
  <si>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</si>
  <si>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</si>
  <si>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</si>
  <si>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</si>
  <si>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</si>
  <si>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</si>
  <si>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</si>
  <si>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</si>
  <si>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</si>
  <si>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</si>
  <si>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</si>
  <si>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</si>
  <si>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</si>
  <si>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</si>
  <si>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</si>
  <si>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</si>
  <si>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</si>
  <si>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</si>
  <si>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</si>
  <si>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</si>
  <si>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</si>
  <si>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</si>
  <si>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</si>
  <si>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</si>
  <si>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</si>
  <si>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</si>
  <si>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</si>
  <si>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</si>
  <si>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</si>
  <si>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</si>
  <si>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</si>
  <si>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</si>
  <si>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</si>
  <si>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</si>
  <si>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</si>
  <si>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</si>
  <si>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</si>
  <si>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</si>
  <si>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</si>
  <si>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</si>
  <si>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</si>
  <si>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</si>
  <si>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</si>
  <si>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</si>
  <si>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</si>
  <si>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</si>
  <si>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</si>
  <si>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</si>
  <si>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</si>
  <si>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</si>
  <si>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</si>
  <si>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</si>
  <si>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</si>
  <si>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</si>
  <si>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</si>
  <si>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</si>
  <si>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</si>
  <si>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</si>
  <si>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</si>
  <si>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</si>
  <si>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</si>
  <si>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</si>
  <si>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</si>
  <si>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</si>
  <si>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</si>
  <si>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</si>
  <si>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</si>
  <si>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</si>
  <si>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</si>
  <si>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</si>
  <si>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</si>
  <si>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</si>
  <si>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</si>
  <si>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</si>
  <si>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</si>
  <si>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</si>
  <si>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</si>
  <si>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</si>
  <si>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</si>
  <si>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</si>
  <si>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</si>
  <si>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</si>
  <si>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</si>
  <si>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</si>
  <si>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</si>
  <si>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</si>
  <si>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</si>
  <si>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</si>
  <si>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</si>
  <si>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</si>
  <si>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</si>
  <si>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</si>
  <si>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</si>
  <si>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</si>
  <si>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</si>
  <si>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</si>
  <si>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</si>
  <si>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</si>
  <si>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</si>
  <si>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</si>
  <si>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</si>
  <si>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</si>
  <si>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</si>
  <si>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</si>
  <si>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</si>
  <si>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</si>
  <si>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</si>
  <si>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</si>
  <si>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</si>
  <si>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</si>
  <si>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</si>
  <si>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</si>
  <si>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</si>
  <si>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</si>
  <si>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</si>
  <si>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</si>
  <si>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</si>
  <si>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</si>
  <si>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</si>
  <si>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</si>
  <si>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</si>
  <si>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</si>
  <si>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</si>
  <si>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</si>
  <si>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</si>
  <si>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</si>
  <si>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</si>
  <si>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</si>
  <si>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</si>
  <si>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</si>
  <si>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</si>
  <si>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</si>
  <si>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</si>
  <si>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</si>
  <si>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</si>
  <si>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</si>
  <si>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</si>
  <si>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</si>
  <si>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</si>
  <si>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</si>
  <si>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</si>
  <si>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</si>
  <si>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</si>
  <si>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</si>
  <si>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</si>
  <si>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</si>
  <si>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</si>
  <si>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</si>
  <si>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</si>
  <si>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</si>
  <si>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</si>
  <si>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</si>
  <si>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</si>
  <si>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</si>
  <si>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</si>
  <si>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</si>
  <si>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</si>
  <si>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</si>
  <si>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</si>
  <si>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</si>
  <si>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</si>
  <si>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</si>
  <si>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</si>
  <si>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</si>
  <si>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</si>
  <si>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</si>
  <si>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</si>
  <si>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</si>
  <si>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</si>
  <si>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</si>
  <si>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</si>
  <si>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</si>
  <si>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</si>
  <si>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</si>
  <si>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</si>
  <si>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</si>
  <si>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</si>
  <si>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</si>
  <si>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</si>
  <si>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</si>
  <si>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</si>
  <si>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</si>
  <si>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</si>
  <si>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</si>
  <si>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</si>
  <si>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</si>
  <si>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</si>
  <si>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</si>
  <si>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</si>
  <si>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</si>
  <si>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</si>
  <si>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</si>
  <si>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</si>
  <si>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</si>
  <si>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</si>
  <si>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</si>
  <si>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</si>
  <si>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</si>
  <si>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</si>
  <si>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</si>
  <si>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</si>
  <si>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</si>
  <si>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</si>
  <si>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</si>
  <si>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</si>
  <si>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</si>
  <si>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</si>
  <si>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</si>
  <si>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</si>
  <si>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</si>
  <si>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</si>
  <si>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</si>
  <si>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</si>
  <si>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</si>
  <si>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</si>
  <si>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</si>
  <si>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</si>
  <si>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</si>
  <si>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</si>
  <si>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</si>
  <si>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</si>
  <si>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</si>
  <si>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</si>
  <si>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</si>
  <si>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</si>
  <si>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</si>
  <si>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</si>
  <si>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</si>
  <si>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</si>
  <si>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</si>
  <si>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</si>
  <si>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</si>
  <si>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</si>
  <si>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</si>
  <si>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</si>
  <si>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</si>
  <si>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</si>
  <si>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</si>
  <si>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</si>
  <si>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</si>
  <si>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</si>
  <si>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</si>
  <si>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</si>
  <si>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</si>
  <si>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</si>
  <si>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</si>
  <si>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</si>
  <si>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</si>
  <si>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</si>
  <si>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</si>
  <si>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</si>
  <si>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</si>
  <si>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</si>
  <si>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</si>
  <si>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</si>
  <si>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</si>
  <si>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</si>
  <si>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</si>
  <si>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</si>
  <si>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</si>
  <si>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</si>
  <si>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</si>
  <si>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</si>
  <si>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</si>
  <si>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</si>
  <si>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</si>
  <si>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</si>
  <si>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</si>
  <si>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</si>
  <si>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</si>
  <si>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</si>
  <si>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</si>
  <si>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</si>
  <si>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</si>
  <si>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</si>
  <si>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</si>
  <si>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</si>
  <si>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</si>
  <si>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</si>
  <si>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</si>
  <si>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</si>
  <si>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</si>
  <si>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</si>
  <si>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</si>
  <si>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</si>
  <si>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</si>
  <si>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</si>
  <si>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</si>
  <si>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</si>
  <si>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</si>
  <si>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</si>
  <si>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</si>
  <si>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</si>
  <si>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</si>
  <si>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</si>
  <si>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</si>
  <si>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</si>
  <si>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</si>
  <si>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</si>
  <si>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</si>
  <si>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</si>
  <si>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</si>
  <si>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</si>
  <si>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</si>
  <si>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</si>
  <si>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</si>
  <si>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</si>
  <si>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</si>
  <si>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</si>
  <si>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</si>
  <si>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</si>
  <si>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</si>
  <si>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</si>
  <si>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</si>
  <si>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</si>
  <si>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</si>
  <si>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</si>
  <si>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</si>
  <si>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</si>
  <si>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</si>
  <si>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</si>
  <si>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</si>
  <si>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</si>
  <si>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</si>
  <si>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</si>
  <si>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</si>
  <si>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</si>
  <si>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</si>
  <si>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</si>
  <si>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</si>
  <si>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</si>
  <si>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</si>
  <si>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</si>
  <si>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</si>
  <si>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</si>
  <si>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</si>
  <si>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</si>
  <si>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</si>
  <si>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</si>
  <si>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</si>
  <si>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</si>
  <si>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</si>
  <si>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</si>
  <si>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</si>
  <si>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</si>
  <si>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</si>
  <si>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</si>
  <si>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</si>
  <si>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</si>
  <si>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</si>
  <si>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</si>
  <si>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</si>
  <si>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</si>
  <si>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</si>
  <si>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</si>
  <si>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</si>
  <si>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</si>
  <si>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</si>
  <si>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</si>
  <si>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</si>
  <si>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</si>
  <si>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</si>
  <si>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</si>
  <si>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</si>
  <si>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</si>
  <si>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</si>
  <si>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</si>
  <si>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</si>
  <si>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</si>
  <si>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</si>
  <si>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</si>
  <si>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</si>
  <si>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</si>
  <si>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</si>
  <si>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</si>
  <si>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</si>
  <si>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</si>
  <si>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</si>
  <si>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</si>
  <si>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</si>
  <si>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</si>
  <si>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</si>
  <si>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</si>
  <si>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</si>
  <si>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</si>
  <si>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</si>
  <si>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</si>
  <si>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</si>
  <si>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</si>
  <si>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</si>
  <si>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</si>
  <si>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</si>
  <si>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</si>
  <si>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</si>
  <si>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</si>
  <si>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</si>
  <si>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</si>
  <si>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</si>
  <si>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</si>
  <si>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</si>
  <si>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</si>
  <si>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</si>
  <si>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</si>
  <si>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</si>
  <si>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</si>
  <si>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</si>
  <si>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</si>
  <si>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</si>
  <si>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</si>
  <si>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</si>
  <si>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</si>
  <si>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</si>
  <si>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</si>
  <si>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</si>
  <si>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</si>
  <si>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</si>
  <si>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</si>
  <si>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</si>
  <si>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</si>
  <si>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</si>
  <si>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</si>
  <si>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</si>
  <si>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</si>
  <si>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</si>
  <si>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</si>
  <si>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</si>
  <si>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</si>
  <si>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</si>
  <si>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</si>
  <si>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</si>
  <si>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</si>
  <si>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</si>
  <si>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</si>
  <si>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</si>
  <si>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</si>
  <si>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</si>
  <si>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</si>
  <si>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</si>
  <si>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</si>
  <si>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</si>
  <si>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</si>
  <si>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</si>
  <si>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</si>
  <si>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</si>
  <si>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</si>
  <si>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</si>
  <si>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</si>
  <si>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</si>
  <si>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</si>
  <si>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</si>
  <si>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</si>
  <si>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</si>
  <si>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</si>
  <si>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</si>
  <si>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</si>
  <si>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</si>
  <si>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</si>
  <si>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</si>
  <si>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</si>
  <si>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</si>
  <si>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</si>
  <si>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</si>
  <si>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</si>
  <si>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</si>
  <si>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</si>
  <si>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</si>
  <si>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</si>
  <si>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</si>
  <si>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</si>
  <si>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</si>
  <si>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</si>
  <si>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</si>
  <si>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</si>
  <si>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</si>
  <si>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</si>
  <si>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</si>
  <si>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</si>
  <si>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</si>
  <si>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</si>
  <si>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</si>
  <si>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</si>
  <si>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</si>
  <si>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</si>
  <si>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</si>
  <si>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</si>
  <si>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</si>
  <si>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</si>
  <si>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</si>
  <si>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</si>
  <si>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</si>
  <si>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</si>
  <si>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</si>
  <si>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</si>
  <si>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</si>
  <si>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</si>
  <si>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</si>
  <si>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</si>
  <si>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</si>
  <si>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</si>
  <si>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</si>
  <si>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</si>
  <si>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</si>
  <si>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</si>
  <si>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</si>
  <si>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</si>
  <si>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</si>
  <si>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</si>
  <si>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</si>
  <si>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</si>
  <si>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</si>
  <si>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</si>
  <si>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</si>
  <si>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</si>
  <si>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</si>
  <si>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</si>
  <si>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</si>
  <si>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</si>
  <si>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</si>
  <si>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</si>
  <si>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</si>
  <si>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</si>
  <si>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</si>
  <si>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</si>
  <si>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</si>
  <si>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</si>
  <si>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</si>
  <si>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</si>
  <si>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</si>
  <si>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</si>
  <si>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</si>
  <si>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</si>
  <si>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</si>
  <si>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</si>
  <si>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</si>
  <si>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</si>
  <si>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</si>
  <si>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</si>
  <si>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</si>
  <si>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</si>
  <si>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</si>
  <si>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</si>
  <si>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</si>
  <si>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</si>
  <si>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</si>
  <si>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</si>
  <si>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</si>
  <si>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</si>
  <si>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</si>
  <si>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</si>
  <si>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</si>
  <si>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</si>
  <si>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</si>
  <si>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</si>
  <si>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</si>
  <si>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</si>
  <si>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</si>
  <si>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</si>
  <si>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</si>
  <si>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</si>
  <si>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</si>
  <si>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</si>
  <si>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</si>
  <si>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</si>
  <si>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</si>
  <si>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</si>
  <si>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</si>
  <si>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</si>
  <si>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</si>
  <si>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</si>
  <si>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</si>
  <si>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</si>
  <si>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</si>
  <si>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</si>
  <si>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</si>
  <si>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</si>
  <si>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</si>
  <si>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</si>
  <si>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</si>
  <si>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</si>
  <si>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</si>
  <si>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</si>
  <si>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</si>
  <si>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</si>
  <si>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</si>
  <si>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</si>
  <si>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</si>
  <si>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</si>
  <si>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</si>
  <si>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</si>
  <si>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</si>
  <si>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</si>
  <si>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</si>
  <si>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</si>
  <si>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</si>
  <si>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</si>
  <si>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</si>
  <si>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</si>
  <si>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</si>
  <si>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</si>
  <si>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</si>
  <si>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</si>
  <si>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</si>
  <si>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</si>
  <si>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</si>
  <si>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</si>
  <si>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</si>
  <si>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</si>
  <si>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</si>
  <si>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</si>
  <si>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</si>
  <si>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</si>
  <si>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</si>
  <si>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</si>
  <si>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</si>
  <si>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</si>
  <si>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</si>
  <si>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</si>
  <si>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</si>
  <si>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</si>
  <si>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</si>
  <si>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</si>
  <si>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</si>
  <si>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</si>
  <si>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</si>
  <si>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</si>
  <si>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</si>
  <si>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</si>
  <si>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</si>
  <si>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</si>
  <si>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</si>
  <si>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</si>
  <si>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</si>
  <si>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</si>
  <si>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</si>
  <si>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</si>
  <si>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</si>
  <si>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</si>
  <si>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</si>
  <si>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</si>
  <si>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</si>
  <si>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</si>
  <si>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</si>
  <si>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</si>
  <si>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</si>
  <si>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</si>
  <si>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</si>
  <si>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</si>
  <si>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</si>
  <si>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</si>
  <si>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</si>
  <si>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</si>
  <si>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</si>
  <si>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</si>
  <si>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</si>
  <si>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</si>
  <si>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</si>
  <si>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</si>
  <si>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</si>
  <si>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</si>
  <si>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</si>
  <si>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</si>
  <si>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</si>
  <si>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</si>
  <si>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</si>
  <si>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</si>
  <si>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</si>
  <si>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</si>
  <si>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</si>
  <si>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</si>
  <si>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</si>
  <si>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</si>
  <si>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</si>
  <si>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</si>
  <si>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</si>
  <si>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</si>
  <si>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</si>
  <si>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</si>
  <si>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</si>
  <si>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</si>
  <si>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</si>
  <si>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</si>
  <si>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</si>
  <si>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</si>
  <si>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</si>
  <si>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</si>
  <si>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</si>
  <si>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</si>
  <si>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</si>
  <si>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</si>
  <si>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</si>
  <si>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</si>
  <si>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</si>
  <si>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</si>
  <si>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</si>
  <si>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</si>
  <si>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</si>
  <si>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</si>
  <si>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</si>
  <si>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</si>
  <si>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</si>
  <si>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</si>
  <si>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</si>
  <si>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</si>
  <si>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</si>
  <si>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</si>
  <si>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</si>
  <si>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</si>
  <si>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</si>
  <si>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</si>
  <si>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</si>
  <si>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</si>
  <si>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</si>
  <si>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</si>
  <si>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</si>
  <si>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</si>
  <si>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</si>
  <si>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</si>
  <si>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</si>
  <si>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</si>
  <si>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</si>
  <si>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</si>
  <si>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</si>
  <si>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</si>
  <si>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</si>
  <si>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</si>
  <si>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</si>
  <si>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</si>
  <si>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</si>
  <si>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</si>
  <si>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</si>
  <si>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</si>
  <si>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</si>
  <si>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</si>
  <si>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</si>
  <si>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</si>
  <si>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</si>
  <si>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</si>
  <si>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</si>
  <si>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</si>
  <si>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</si>
  <si>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</si>
  <si>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</si>
  <si>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</si>
  <si>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</si>
  <si>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</si>
  <si>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</si>
  <si>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</si>
  <si>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</si>
  <si>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</si>
  <si>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</si>
  <si>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</si>
  <si>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</si>
  <si>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</si>
  <si>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</si>
  <si>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</si>
  <si>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</si>
  <si>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</si>
  <si>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</si>
  <si>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</si>
  <si>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</si>
  <si>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</si>
  <si>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</si>
  <si>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</si>
  <si>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</si>
  <si>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</si>
  <si>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</si>
  <si>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</si>
  <si>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</si>
  <si>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</si>
  <si>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</si>
  <si>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</si>
  <si>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</si>
  <si>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</si>
  <si>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</si>
  <si>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</si>
  <si>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</si>
  <si>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</si>
  <si>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</si>
  <si>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</si>
  <si>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</si>
  <si>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</si>
  <si>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</si>
  <si>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</si>
  <si>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</si>
  <si>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</si>
  <si>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</si>
  <si>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</si>
  <si>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</si>
  <si>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</si>
  <si>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</si>
  <si>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</si>
  <si>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</si>
  <si>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</si>
  <si>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</si>
  <si>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</si>
  <si>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</si>
  <si>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</si>
  <si>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</si>
  <si>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</si>
  <si>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</si>
  <si>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</si>
  <si>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</si>
  <si>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</si>
  <si>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</si>
  <si>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</si>
  <si>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</si>
  <si>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</si>
  <si>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</si>
  <si>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</si>
  <si>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</si>
  <si>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</si>
  <si>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</si>
  <si>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</si>
  <si>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</si>
  <si>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</si>
  <si>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</si>
  <si>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</si>
  <si>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</si>
  <si>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</si>
  <si>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</si>
  <si>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</si>
  <si>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</si>
  <si>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</si>
  <si>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</si>
  <si>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</si>
  <si>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</si>
  <si>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</si>
  <si>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</si>
  <si>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</si>
  <si>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</si>
  <si>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</si>
  <si>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</si>
  <si>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</si>
  <si>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</si>
  <si>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</si>
  <si>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</si>
  <si>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</si>
  <si>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</si>
  <si>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</si>
  <si>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</si>
  <si>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</si>
  <si>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</si>
  <si>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</si>
  <si>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</si>
  <si>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</si>
  <si>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</si>
  <si>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</si>
  <si>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</si>
  <si>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</si>
  <si>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</si>
  <si>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</si>
  <si>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</si>
  <si>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</si>
  <si>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</si>
  <si>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</si>
  <si>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</si>
  <si>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</si>
  <si>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</si>
  <si>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</si>
  <si>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</si>
  <si>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</si>
  <si>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</si>
  <si>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</si>
  <si>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</si>
  <si>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</si>
  <si>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</si>
  <si>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</si>
  <si>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</si>
  <si>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</si>
  <si>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</si>
  <si>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</si>
  <si>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</si>
  <si>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</si>
  <si>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</si>
  <si>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</si>
  <si>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</si>
  <si>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</si>
  <si>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</si>
  <si>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</si>
  <si>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</si>
  <si>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</si>
  <si>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</si>
  <si>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</si>
  <si>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</si>
  <si>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</si>
  <si>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</si>
  <si>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</si>
  <si>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</si>
  <si>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</si>
  <si>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</si>
  <si>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</si>
  <si>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</si>
  <si>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</si>
  <si>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</si>
  <si>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</si>
  <si>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</si>
  <si>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</si>
  <si>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</si>
  <si>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</si>
  <si>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</si>
  <si>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</si>
  <si>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</si>
  <si>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</si>
  <si>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</si>
  <si>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</si>
  <si>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</si>
  <si>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</si>
  <si>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</si>
  <si>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</si>
  <si>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</si>
  <si>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</si>
  <si>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</si>
  <si>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</si>
  <si>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</si>
  <si>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</si>
  <si>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</si>
  <si>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</si>
  <si>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</si>
  <si>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</si>
  <si>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</si>
  <si>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</si>
  <si>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</si>
  <si>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</si>
  <si>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</si>
  <si>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</si>
  <si>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</si>
  <si>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</si>
  <si>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</si>
  <si>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</si>
  <si>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</si>
  <si>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</si>
  <si>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</si>
  <si>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</si>
  <si>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</si>
  <si>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</si>
  <si>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</si>
  <si>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</si>
  <si>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</si>
  <si>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</si>
  <si>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</si>
  <si>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</si>
  <si>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</si>
  <si>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</si>
  <si>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</si>
  <si>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</si>
  <si>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</si>
  <si>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</si>
  <si>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</si>
  <si>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</si>
  <si>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</si>
  <si>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</si>
  <si>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</si>
  <si>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</si>
  <si>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</si>
  <si>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</si>
  <si>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</si>
  <si>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</si>
  <si>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</si>
  <si>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</si>
  <si>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</si>
  <si>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</si>
  <si>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</si>
  <si>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</si>
  <si>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</si>
  <si>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</si>
  <si>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</si>
  <si>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</si>
  <si>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</si>
  <si>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</si>
  <si>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</si>
  <si>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</si>
  <si>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</si>
  <si>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</si>
  <si>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</si>
  <si>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</si>
  <si>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</si>
  <si>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</si>
  <si>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</si>
  <si>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</si>
  <si>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</si>
  <si>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</si>
  <si>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</si>
  <si>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</si>
  <si>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</si>
  <si>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</si>
  <si>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</si>
  <si>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</si>
  <si>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</si>
  <si>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</si>
  <si>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</si>
  <si>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</si>
  <si>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</si>
  <si>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</si>
  <si>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</si>
  <si>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</si>
  <si>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</si>
  <si>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</si>
  <si>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</si>
  <si>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</si>
  <si>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</si>
  <si>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</si>
  <si>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</si>
  <si>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</si>
  <si>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</si>
  <si>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</si>
  <si>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</si>
  <si>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</si>
  <si>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</si>
  <si>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</si>
  <si>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</si>
  <si>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</si>
  <si>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</si>
  <si>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</si>
  <si>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</si>
  <si>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</si>
  <si>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</si>
  <si>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</si>
  <si>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</si>
  <si>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</si>
  <si>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</si>
  <si>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</si>
  <si>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</si>
  <si>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</si>
  <si>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</si>
  <si>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</si>
  <si>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</si>
  <si>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</si>
  <si>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</si>
  <si>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</si>
  <si>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</si>
  <si>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</si>
  <si>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</si>
  <si>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</si>
  <si>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</si>
  <si>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</si>
  <si>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</si>
  <si>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</si>
  <si>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</si>
  <si>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</si>
  <si>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</si>
  <si>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</si>
  <si>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</si>
  <si>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</si>
  <si>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</si>
  <si>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</si>
  <si>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</si>
  <si>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</si>
  <si>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</si>
  <si>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</si>
  <si>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</si>
  <si>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</si>
  <si>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</si>
  <si>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</si>
  <si>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</si>
  <si>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</si>
  <si>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</si>
  <si>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</si>
  <si>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</si>
  <si>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</si>
  <si>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</si>
  <si>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</si>
  <si>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</si>
  <si>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</si>
  <si>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</si>
  <si>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</si>
  <si>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</si>
  <si>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</si>
  <si>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</si>
  <si>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</si>
  <si>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</si>
  <si>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</si>
  <si>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</si>
  <si>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</si>
  <si>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</si>
  <si>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</si>
  <si>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</si>
  <si>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</si>
  <si>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</si>
  <si>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</si>
  <si>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</si>
  <si>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</si>
  <si>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</si>
  <si>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</si>
  <si>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</si>
  <si>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</si>
  <si>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</si>
  <si>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</si>
  <si>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</si>
  <si>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</si>
  <si>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</si>
  <si>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</si>
  <si>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</si>
  <si>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</si>
  <si>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</si>
  <si>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</si>
  <si>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</si>
  <si>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</si>
  <si>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</si>
  <si>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</si>
  <si>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</si>
  <si>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</si>
  <si>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</si>
  <si>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</si>
  <si>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</si>
  <si>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</si>
  <si>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</si>
  <si>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</si>
  <si>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</si>
  <si>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</si>
  <si>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</si>
  <si>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</si>
  <si>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</si>
  <si>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</si>
  <si>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</si>
  <si>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</si>
  <si>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</si>
  <si>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</si>
  <si>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</si>
  <si>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</si>
  <si>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</si>
  <si>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</si>
  <si>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</si>
  <si>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</si>
  <si>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</si>
  <si>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</si>
  <si>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</si>
  <si>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</si>
  <si>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</si>
  <si>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</si>
  <si>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</si>
  <si>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</si>
  <si>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</si>
  <si>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</si>
  <si>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</si>
  <si>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</si>
  <si>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</si>
  <si>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</si>
  <si>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</si>
  <si>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</si>
  <si>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</si>
  <si>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</si>
  <si>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</si>
  <si>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</si>
  <si>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</si>
  <si>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</si>
  <si>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</si>
  <si>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</si>
  <si>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</si>
  <si>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</si>
  <si>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</si>
  <si>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</si>
  <si>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</si>
  <si>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</si>
  <si>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</si>
  <si>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</si>
  <si>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</si>
  <si>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</si>
  <si>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</si>
  <si>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</si>
  <si>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</si>
  <si>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</si>
  <si>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</si>
  <si>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</si>
  <si>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</si>
  <si>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</si>
  <si>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</si>
  <si>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</si>
  <si>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</si>
  <si>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</si>
  <si>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</si>
  <si>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</si>
  <si>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</si>
  <si>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</si>
  <si>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</si>
  <si>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</si>
  <si>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</si>
  <si>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</si>
  <si>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</si>
  <si>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</si>
  <si>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</si>
  <si>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</si>
  <si>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</si>
  <si>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</si>
  <si>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</si>
  <si>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</si>
  <si>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</si>
  <si>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</si>
  <si>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</si>
  <si>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</si>
  <si>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</si>
  <si>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</si>
  <si>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</si>
  <si>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</si>
  <si>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</si>
  <si>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</si>
  <si>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</si>
  <si>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</si>
  <si>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</si>
  <si>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</si>
  <si>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</si>
  <si>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</si>
  <si>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</si>
  <si>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</si>
  <si>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</si>
  <si>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</si>
  <si>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</si>
  <si>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</si>
  <si>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</si>
  <si>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</si>
  <si>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</si>
  <si>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</si>
  <si>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</si>
  <si>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</si>
  <si>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</si>
  <si>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</si>
  <si>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</si>
  <si>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</si>
  <si>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</si>
  <si>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</si>
  <si>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</si>
  <si>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</si>
  <si>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</si>
  <si>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</si>
  <si>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</si>
  <si>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</si>
  <si>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</si>
  <si>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</si>
  <si>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</si>
  <si>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</si>
  <si>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</si>
  <si>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</si>
  <si>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</si>
  <si>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</si>
  <si>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</si>
  <si>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</si>
  <si>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</si>
  <si>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</si>
  <si>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</si>
  <si>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</si>
  <si>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</si>
  <si>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</si>
  <si>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</si>
  <si>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</si>
  <si>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</si>
  <si>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</si>
  <si>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</si>
  <si>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</si>
  <si>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</si>
  <si>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</si>
  <si>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</si>
  <si>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</si>
  <si>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</si>
  <si>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</si>
  <si>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</si>
  <si>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</si>
  <si>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</si>
  <si>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</si>
  <si>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</si>
  <si>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</si>
  <si>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</si>
  <si>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</si>
  <si>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</si>
  <si>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</si>
  <si>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</si>
  <si>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</si>
  <si>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</si>
  <si>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</si>
  <si>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</si>
  <si>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</si>
  <si>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</si>
  <si>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</si>
  <si>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</si>
  <si>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</si>
  <si>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</si>
  <si>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</si>
  <si>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</si>
  <si>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</si>
  <si>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</si>
  <si>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</si>
  <si>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</si>
  <si>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</si>
  <si>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</si>
  <si>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</si>
  <si>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</si>
  <si>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</si>
  <si>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</si>
  <si>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</si>
  <si>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</si>
  <si>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</si>
  <si>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</si>
  <si>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</si>
  <si>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</si>
  <si>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</si>
  <si>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</si>
  <si>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</si>
  <si>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</si>
  <si>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</si>
  <si>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</si>
  <si>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</si>
  <si>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</si>
  <si>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</si>
  <si>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</si>
  <si>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</si>
  <si>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</si>
  <si>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</si>
  <si>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</si>
  <si>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</si>
  <si>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</si>
  <si>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</si>
  <si>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</si>
  <si>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</si>
  <si>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</si>
  <si>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</si>
  <si>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</si>
  <si>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</si>
  <si>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</si>
  <si>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</si>
  <si>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</si>
  <si>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</si>
  <si>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</si>
  <si>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</si>
  <si>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</si>
  <si>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</si>
  <si>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</si>
  <si>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</si>
  <si>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</si>
  <si>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</si>
  <si>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</si>
  <si>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</si>
  <si>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</si>
  <si>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</si>
  <si>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</si>
  <si>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</si>
  <si>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</si>
  <si>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</si>
  <si>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</si>
  <si>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</si>
  <si>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</si>
  <si>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</si>
  <si>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</si>
  <si>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</si>
  <si>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</si>
  <si>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</si>
  <si>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</si>
  <si>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</si>
  <si>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</si>
  <si>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</si>
  <si>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</si>
  <si>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</si>
  <si>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</si>
  <si>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</si>
  <si>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</si>
  <si>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</si>
  <si>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</si>
  <si>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</si>
  <si>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</si>
  <si>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</si>
  <si>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</si>
  <si>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</si>
  <si>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</si>
  <si>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</si>
  <si>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</si>
  <si>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</si>
  <si>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</si>
  <si>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</si>
  <si>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</si>
  <si>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</si>
  <si>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</si>
  <si>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</si>
  <si>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</si>
  <si>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</si>
  <si>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</si>
  <si>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</si>
  <si>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</si>
  <si>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</si>
  <si>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</si>
  <si>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</si>
  <si>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</si>
  <si>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</si>
  <si>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</si>
  <si>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</si>
  <si>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</si>
  <si>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</si>
  <si>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</si>
  <si>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</si>
  <si>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</si>
  <si>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</si>
  <si>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</si>
  <si>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</si>
  <si>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</si>
  <si>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</si>
  <si>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</si>
  <si>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</si>
  <si>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</si>
  <si>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</si>
  <si>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</si>
  <si>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</si>
  <si>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</si>
  <si>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</si>
  <si>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</si>
  <si>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</si>
  <si>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</si>
  <si>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</si>
  <si>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</si>
  <si>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</si>
  <si>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</si>
  <si>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</si>
  <si>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</si>
  <si>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</si>
  <si>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</si>
  <si>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</si>
  <si>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</si>
  <si>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</si>
  <si>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</si>
  <si>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</si>
  <si>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</si>
  <si>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</si>
  <si>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</si>
  <si>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</si>
  <si>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</si>
  <si>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</si>
  <si>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</si>
  <si>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</si>
  <si>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</si>
  <si>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</si>
  <si>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</si>
  <si>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</si>
  <si>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</si>
  <si>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</si>
  <si>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</si>
  <si>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</si>
  <si>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</si>
  <si>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</si>
  <si>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</si>
  <si>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</si>
  <si>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</si>
  <si>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</si>
  <si>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</si>
  <si>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</si>
  <si>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</si>
  <si>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</si>
  <si>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</si>
  <si>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</si>
  <si>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</si>
  <si>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</si>
  <si>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</si>
  <si>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</si>
  <si>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</si>
  <si>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</si>
  <si>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</si>
  <si>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</si>
  <si>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</si>
  <si>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</si>
  <si>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</si>
  <si>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</si>
  <si>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</si>
  <si>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</si>
  <si>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</si>
  <si>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</si>
  <si>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</si>
  <si>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</si>
  <si>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</si>
  <si>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</si>
  <si>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</si>
  <si>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</si>
  <si>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</si>
  <si>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</si>
  <si>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</si>
  <si>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</si>
  <si>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</si>
  <si>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</si>
  <si>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</si>
  <si>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</si>
  <si>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</si>
  <si>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</si>
  <si>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</si>
  <si>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</si>
  <si>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</si>
  <si>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</si>
  <si>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</si>
  <si>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</si>
  <si>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</si>
  <si>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</si>
  <si>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</si>
  <si>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</si>
  <si>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</si>
  <si>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</si>
  <si>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</si>
  <si>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</si>
  <si>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</si>
  <si>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</si>
  <si>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</si>
  <si>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</si>
  <si>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</si>
  <si>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</si>
  <si>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</si>
  <si>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</si>
  <si>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</si>
  <si>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</si>
  <si>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</si>
  <si>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</si>
  <si>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</si>
  <si>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</si>
  <si>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</si>
  <si>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</si>
  <si>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</si>
  <si>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</si>
  <si>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</si>
  <si>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</si>
  <si>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</si>
  <si>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</si>
  <si>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</si>
  <si>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</si>
  <si>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</si>
  <si>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</si>
  <si>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</si>
  <si>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</si>
  <si>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</si>
  <si>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</si>
  <si>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</si>
  <si>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</si>
  <si>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</si>
  <si>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</si>
  <si>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</si>
  <si>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</si>
  <si>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</si>
  <si>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</si>
  <si>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</si>
  <si>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</si>
  <si>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</si>
  <si>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</si>
  <si>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</si>
  <si>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</si>
  <si>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</si>
  <si>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</si>
  <si>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</si>
  <si>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</si>
  <si>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</si>
  <si>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</si>
  <si>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</si>
  <si>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</si>
  <si>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</si>
  <si>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</si>
  <si>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</si>
  <si>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</si>
  <si>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</si>
  <si>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</si>
  <si>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</si>
  <si>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</si>
  <si>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</si>
  <si>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</si>
  <si>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</si>
  <si>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</si>
  <si>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</si>
  <si>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</si>
  <si>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</si>
  <si>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</si>
  <si>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</si>
  <si>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</si>
  <si>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</si>
  <si>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</si>
  <si>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</si>
  <si>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</si>
  <si>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</si>
  <si>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</si>
  <si>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</si>
  <si>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</si>
  <si>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</si>
  <si>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</si>
  <si>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</si>
  <si>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</si>
  <si>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</si>
  <si>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</si>
  <si>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</si>
  <si>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</si>
  <si>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</si>
  <si>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</si>
  <si>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</si>
  <si>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</si>
  <si>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</si>
  <si>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</si>
  <si>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</si>
  <si>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</si>
  <si>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</si>
  <si>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</si>
  <si>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</si>
  <si>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</si>
  <si>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</si>
  <si>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</si>
  <si>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</si>
  <si>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</si>
  <si>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</si>
  <si>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</si>
  <si>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</si>
  <si>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</si>
  <si>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</si>
  <si>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</si>
  <si>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</si>
  <si>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</si>
  <si>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</si>
  <si>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</si>
  <si>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</si>
  <si>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</si>
  <si>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</si>
  <si>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</si>
  <si>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</si>
  <si>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</si>
  <si>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</si>
  <si>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</si>
  <si>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</si>
  <si>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</si>
  <si>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</si>
  <si>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</si>
  <si>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</si>
  <si>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</si>
  <si>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</si>
  <si>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</si>
  <si>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</si>
  <si>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</si>
  <si>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</si>
  <si>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</si>
  <si>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</si>
  <si>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</si>
  <si>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</si>
  <si>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</si>
  <si>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</si>
  <si>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</si>
  <si>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</si>
  <si>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</si>
  <si>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</si>
  <si>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</si>
  <si>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</si>
  <si>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</si>
  <si>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</si>
  <si>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</si>
  <si>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</si>
  <si>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</si>
  <si>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</si>
  <si>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</si>
  <si>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</si>
  <si>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</si>
  <si>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</si>
  <si>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</si>
  <si>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</si>
  <si>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</si>
  <si>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</si>
  <si>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</si>
  <si>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</si>
  <si>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</si>
  <si>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</si>
  <si>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</si>
  <si>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</si>
  <si>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</si>
  <si>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</si>
  <si>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</si>
  <si>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</si>
  <si>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</si>
  <si>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</si>
  <si>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</si>
  <si>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</si>
  <si>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</si>
  <si>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</si>
  <si>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</si>
  <si>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</si>
  <si>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</si>
  <si>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</si>
  <si>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</si>
  <si>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</si>
  <si>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</si>
  <si>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</si>
  <si>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</si>
  <si>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</si>
  <si>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</si>
  <si>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</si>
  <si>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</si>
  <si>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</si>
  <si>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</si>
  <si>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</si>
  <si>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</si>
  <si>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</si>
  <si>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</si>
  <si>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</si>
  <si>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</si>
  <si>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</si>
  <si>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</si>
  <si>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</si>
  <si>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</si>
  <si>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</si>
  <si>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</si>
  <si>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</si>
  <si>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</si>
  <si>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</si>
  <si>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</si>
  <si>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</si>
  <si>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</si>
  <si>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</si>
  <si>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</si>
  <si>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</si>
  <si>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</si>
  <si>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</si>
  <si>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</si>
  <si>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</si>
  <si>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</si>
  <si>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</si>
  <si>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</si>
  <si>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</si>
  <si>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</si>
  <si>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</si>
  <si>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</si>
  <si>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</si>
  <si>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</si>
  <si>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</si>
  <si>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</si>
  <si>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</si>
  <si>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</si>
  <si>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</si>
  <si>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</si>
  <si>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</si>
  <si>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</si>
  <si>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</si>
  <si>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</si>
  <si>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</si>
  <si>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</si>
  <si>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</si>
  <si>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</si>
  <si>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</si>
  <si>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</si>
  <si>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</si>
  <si>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</si>
  <si>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</si>
  <si>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</si>
  <si>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</si>
  <si>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</si>
  <si>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</si>
  <si>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</si>
  <si>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</si>
  <si>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</si>
  <si>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</si>
  <si>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</si>
  <si>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</si>
  <si>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</si>
  <si>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</si>
  <si>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</si>
  <si>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</si>
  <si>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</si>
  <si>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</si>
  <si>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</si>
  <si>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</si>
  <si>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</si>
  <si>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</si>
  <si>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</si>
  <si>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</si>
  <si>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</si>
  <si>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</si>
  <si>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</si>
  <si>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</si>
  <si>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</si>
  <si>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</si>
  <si>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</si>
  <si>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</si>
  <si>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</si>
  <si>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</si>
  <si>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</si>
  <si>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</si>
  <si>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</si>
  <si>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</si>
  <si>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</si>
  <si>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</si>
  <si>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</si>
  <si>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</si>
  <si>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</si>
  <si>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</si>
  <si>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</si>
  <si>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</si>
  <si>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</si>
  <si>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</si>
  <si>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</si>
  <si>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</si>
  <si>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</si>
  <si>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</si>
  <si>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</si>
  <si>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</si>
  <si>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</si>
  <si>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</si>
  <si>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</si>
  <si>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</si>
  <si>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</si>
  <si>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</si>
  <si>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</si>
  <si>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</si>
  <si>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</si>
  <si>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</si>
  <si>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</si>
  <si>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</si>
  <si>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</si>
  <si>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</si>
  <si>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</si>
  <si>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</si>
  <si>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</si>
  <si>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</si>
  <si>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</si>
  <si>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</si>
  <si>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</si>
  <si>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</si>
  <si>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</si>
  <si>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</si>
  <si>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</si>
  <si>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</si>
  <si>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</si>
  <si>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</si>
  <si>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</si>
  <si>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</si>
  <si>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</si>
  <si>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</si>
  <si>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</si>
  <si>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</si>
  <si>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</si>
  <si>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</si>
  <si>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</si>
  <si>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</si>
  <si>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</si>
  <si>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</si>
  <si>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</si>
  <si>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</si>
  <si>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</si>
  <si>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</si>
  <si>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</si>
  <si>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</si>
  <si>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</si>
  <si>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</si>
  <si>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</si>
  <si>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</si>
  <si>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</si>
  <si>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</si>
  <si>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</si>
  <si>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</si>
  <si>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</si>
  <si>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</si>
  <si>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</si>
  <si>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</si>
  <si>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</si>
  <si>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</si>
  <si>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</si>
  <si>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</si>
  <si>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</si>
  <si>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</si>
  <si>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</si>
  <si>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</si>
  <si>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</si>
  <si>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</si>
  <si>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</si>
  <si>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</si>
  <si>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</si>
  <si>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</si>
  <si>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</si>
  <si>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</si>
  <si>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</si>
  <si>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</si>
  <si>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</si>
  <si>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</si>
  <si>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</si>
  <si>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</si>
  <si>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</si>
  <si>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</si>
  <si>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</si>
  <si>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</si>
  <si>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</si>
  <si>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</si>
  <si>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</si>
  <si>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</si>
  <si>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</si>
  <si>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</si>
  <si>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</si>
  <si>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</si>
  <si>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</si>
  <si>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</si>
  <si>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</si>
  <si>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</si>
  <si>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</si>
  <si>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</si>
  <si>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</si>
  <si>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</si>
  <si>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</si>
  <si>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</si>
  <si>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</si>
  <si>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</si>
  <si>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</si>
  <si>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</si>
  <si>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</si>
  <si>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</si>
  <si>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</si>
  <si>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</si>
  <si>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</si>
  <si>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</si>
  <si>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</si>
  <si>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</si>
  <si>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</si>
  <si>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</si>
  <si>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</si>
  <si>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</si>
  <si>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</si>
  <si>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</si>
  <si>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</si>
  <si>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</si>
  <si>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</si>
  <si>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</si>
  <si>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</si>
  <si>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</si>
  <si>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</si>
  <si>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</si>
  <si>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</si>
  <si>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</si>
  <si>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</si>
  <si>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</si>
  <si>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</si>
  <si>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</si>
  <si>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</si>
  <si>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</si>
  <si>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</si>
  <si>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</si>
  <si>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</si>
  <si>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</si>
  <si>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</si>
  <si>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</si>
  <si>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</si>
  <si>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</si>
  <si>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</si>
  <si>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</si>
  <si>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</si>
  <si>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</si>
  <si>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</si>
  <si>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</si>
  <si>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</si>
  <si>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</si>
  <si>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</si>
  <si>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</si>
  <si>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</si>
  <si>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</si>
  <si>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</si>
  <si>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</si>
  <si>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</si>
  <si>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</si>
  <si>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</si>
  <si>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</si>
  <si>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</si>
  <si>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</si>
  <si>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</si>
  <si>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</si>
  <si>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</si>
  <si>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</si>
  <si>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</si>
  <si>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</si>
  <si>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</si>
  <si>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</si>
  <si>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</si>
  <si>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</si>
  <si>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</si>
  <si>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</si>
  <si>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</si>
  <si>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</si>
  <si>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</si>
  <si>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</si>
  <si>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</si>
  <si>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</si>
  <si>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</si>
  <si>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</si>
  <si>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</si>
  <si>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</si>
  <si>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</si>
  <si>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</si>
  <si>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</si>
  <si>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</si>
  <si>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</si>
  <si>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</si>
  <si>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</si>
  <si>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</si>
  <si>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</si>
  <si>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</si>
  <si>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</si>
  <si>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</si>
  <si>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</si>
  <si>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</si>
  <si>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</si>
  <si>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</si>
  <si>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</si>
  <si>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</si>
  <si>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</si>
  <si>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</si>
  <si>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</si>
  <si>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</si>
  <si>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</si>
  <si>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</si>
  <si>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</si>
  <si>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</si>
  <si>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</si>
  <si>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</si>
  <si>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</si>
  <si>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</si>
  <si>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</si>
  <si>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</si>
  <si>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</si>
  <si>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</si>
  <si>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</si>
  <si>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</si>
  <si>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</si>
  <si>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</si>
  <si>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</si>
  <si>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</si>
  <si>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</si>
  <si>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</si>
  <si>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</si>
  <si>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</si>
  <si>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</si>
  <si>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</si>
  <si>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</si>
  <si>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</si>
  <si>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</si>
  <si>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</si>
  <si>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</si>
  <si>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</si>
  <si>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</si>
  <si>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</si>
  <si>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</si>
  <si>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</si>
  <si>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</si>
  <si>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</si>
  <si>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</si>
  <si>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</si>
  <si>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</si>
  <si>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</si>
  <si>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</si>
  <si>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</si>
  <si>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</si>
  <si>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</si>
  <si>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</si>
  <si>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</si>
  <si>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</si>
  <si>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</si>
  <si>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</si>
  <si>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</si>
  <si>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</si>
  <si>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</si>
  <si>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</si>
  <si>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</si>
  <si>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</si>
  <si>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</si>
  <si>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</si>
  <si>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</si>
  <si>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</si>
  <si>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</si>
  <si>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</si>
  <si>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</si>
  <si>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</si>
  <si>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</si>
  <si>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</si>
  <si>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</si>
  <si>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</si>
  <si>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</si>
  <si>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</si>
  <si>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</si>
  <si>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</si>
  <si>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</si>
  <si>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</si>
  <si>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</si>
  <si>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</si>
  <si>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</si>
  <si>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</si>
  <si>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</si>
  <si>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</si>
  <si>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</si>
  <si>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</si>
  <si>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</si>
  <si>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</si>
  <si>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</si>
  <si>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</si>
  <si>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</si>
  <si>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</si>
  <si>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</si>
  <si>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</si>
  <si>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</si>
  <si>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</si>
  <si>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</si>
  <si>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</si>
  <si>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</si>
  <si>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</si>
  <si>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</si>
  <si>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</si>
  <si>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</si>
  <si>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</si>
  <si>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</si>
  <si>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</si>
  <si>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</si>
  <si>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</si>
  <si>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</si>
  <si>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</si>
  <si>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</si>
  <si>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</si>
  <si>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</si>
  <si>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</si>
  <si>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</si>
  <si>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</si>
  <si>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</si>
  <si>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</si>
  <si>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</si>
  <si>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</si>
  <si>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</si>
  <si>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</si>
  <si>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</si>
  <si>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</si>
  <si>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</si>
  <si>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</si>
  <si>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</si>
  <si>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</si>
  <si>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</si>
  <si>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</si>
  <si>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</si>
  <si>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</si>
  <si>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</si>
  <si>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</si>
  <si>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</si>
  <si>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</si>
  <si>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</si>
  <si>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</si>
  <si>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</si>
  <si>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</si>
  <si>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</si>
  <si>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</si>
  <si>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</si>
  <si>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</si>
  <si>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</si>
  <si>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</si>
  <si>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</si>
  <si>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</si>
  <si>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</si>
  <si>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</si>
  <si>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</si>
  <si>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</si>
  <si>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</si>
  <si>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</si>
  <si>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</si>
  <si>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</si>
  <si>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</si>
  <si>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</si>
  <si>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</si>
  <si>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</si>
  <si>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</si>
  <si>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</si>
  <si>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</si>
  <si>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</si>
  <si>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</si>
  <si>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</si>
  <si>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</si>
  <si>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</si>
  <si>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</si>
  <si>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</si>
  <si>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</si>
  <si>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</si>
  <si>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</si>
  <si>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</si>
  <si>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</si>
  <si>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</si>
  <si>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</si>
  <si>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</si>
  <si>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</si>
  <si>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</si>
  <si>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</si>
  <si>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</si>
  <si>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</si>
  <si>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</si>
  <si>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</si>
  <si>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</si>
  <si>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</si>
  <si>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</si>
  <si>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</si>
  <si>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</si>
  <si>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</si>
  <si>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</si>
  <si>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</si>
  <si>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</si>
  <si>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</si>
  <si>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</si>
  <si>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</si>
  <si>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</si>
  <si>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</si>
  <si>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</si>
  <si>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</si>
  <si>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</si>
  <si>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</si>
  <si>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</si>
  <si>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</si>
  <si>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</si>
  <si>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</si>
  <si>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</si>
  <si>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</si>
  <si>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</si>
  <si>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</si>
  <si>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</si>
  <si>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</si>
  <si>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</si>
  <si>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</si>
  <si>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</si>
  <si>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</si>
  <si>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</si>
  <si>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</si>
  <si>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</si>
  <si>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</si>
  <si>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</si>
  <si>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</si>
  <si>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</si>
  <si>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</si>
  <si>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</si>
  <si>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</si>
  <si>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</si>
  <si>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</si>
  <si>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</si>
  <si>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</si>
  <si>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</si>
  <si>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</si>
  <si>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</si>
  <si>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</si>
  <si>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</si>
  <si>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</si>
  <si>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</si>
  <si>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</si>
  <si>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</si>
  <si>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</si>
  <si>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</si>
  <si>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</si>
  <si>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</si>
  <si>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</si>
  <si>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</si>
  <si>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</si>
  <si>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</si>
  <si>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</si>
  <si>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</si>
  <si>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</si>
  <si>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</si>
  <si>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</si>
  <si>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</si>
  <si>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</si>
  <si>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</si>
  <si>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</si>
  <si>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</si>
  <si>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</si>
  <si>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</si>
  <si>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</si>
  <si>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</si>
  <si>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</si>
  <si>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</si>
  <si>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</si>
  <si>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</si>
  <si>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</si>
  <si>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</si>
  <si>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</si>
  <si>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</si>
  <si>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</si>
  <si>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</si>
  <si>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</si>
  <si>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</si>
  <si>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</si>
  <si>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</si>
  <si>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</si>
  <si>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</si>
  <si>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</si>
  <si>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</si>
  <si>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</si>
  <si>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</si>
  <si>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</si>
  <si>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</si>
  <si>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</si>
  <si>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</si>
  <si>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</si>
  <si>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</si>
  <si>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</si>
  <si>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</si>
  <si>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</si>
  <si>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</si>
  <si>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</si>
  <si>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</si>
  <si>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</si>
  <si>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</si>
  <si>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</si>
  <si>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</si>
  <si>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</si>
  <si>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</si>
  <si>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</si>
  <si>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</si>
  <si>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</si>
  <si>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</si>
  <si>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</si>
  <si>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</si>
  <si>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</si>
  <si>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</si>
  <si>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</si>
  <si>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</si>
  <si>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</si>
  <si>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</si>
  <si>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</si>
  <si>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</si>
  <si>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</si>
  <si>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</si>
  <si>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</si>
  <si>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</si>
  <si>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</si>
  <si>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</si>
  <si>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</si>
  <si>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</si>
  <si>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</si>
  <si>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</si>
  <si>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</si>
  <si>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</si>
  <si>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</si>
  <si>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</si>
  <si>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</si>
  <si>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</si>
  <si>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</si>
  <si>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</si>
  <si>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</si>
  <si>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</si>
  <si>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</si>
  <si>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</si>
  <si>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</si>
  <si>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</si>
  <si>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</si>
  <si>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</si>
  <si>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</si>
  <si>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</si>
  <si>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</si>
  <si>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</si>
  <si>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</si>
  <si>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</si>
  <si>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</si>
  <si>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</si>
  <si>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</si>
  <si>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</si>
  <si>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</si>
  <si>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</si>
  <si>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</si>
  <si>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</si>
  <si>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</si>
  <si>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</si>
  <si>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</si>
  <si>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</si>
  <si>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</si>
  <si>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</si>
  <si>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</si>
  <si>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</si>
  <si>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</si>
  <si>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</si>
  <si>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</si>
  <si>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</si>
  <si>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</si>
  <si>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</si>
  <si>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</si>
  <si>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</si>
  <si>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</si>
  <si>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</si>
  <si>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</si>
  <si>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</si>
  <si>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</si>
  <si>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</si>
  <si>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</si>
  <si>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</si>
  <si>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</si>
  <si>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</si>
  <si>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</si>
  <si>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</si>
  <si>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</si>
  <si>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</si>
  <si>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</si>
  <si>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</si>
  <si>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</si>
  <si>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</si>
  <si>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</si>
  <si>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</si>
  <si>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</si>
  <si>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</si>
  <si>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</si>
  <si>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</si>
  <si>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</si>
  <si>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</si>
  <si>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</si>
  <si>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</si>
  <si>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</si>
  <si>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</si>
  <si>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</si>
  <si>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</si>
  <si>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</si>
  <si>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</si>
  <si>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</si>
  <si>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</si>
  <si>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</si>
  <si>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</si>
  <si>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</si>
  <si>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</si>
  <si>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</si>
  <si>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</si>
  <si>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</si>
  <si>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</si>
  <si>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</si>
  <si>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</si>
  <si>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</si>
  <si>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</si>
  <si>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</si>
  <si>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</si>
  <si>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</si>
  <si>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</si>
  <si>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</si>
  <si>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</si>
  <si>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</si>
  <si>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</si>
  <si>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</si>
  <si>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</si>
  <si>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</si>
  <si>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</si>
  <si>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</si>
  <si>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</si>
  <si>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</si>
  <si>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</si>
  <si>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</si>
  <si>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</si>
  <si>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</si>
  <si>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</si>
  <si>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</si>
  <si>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</si>
  <si>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</si>
  <si>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</si>
  <si>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</si>
  <si>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</si>
  <si>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</si>
  <si>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</si>
  <si>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</si>
  <si>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</si>
  <si>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</si>
  <si>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</si>
  <si>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</si>
  <si>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</si>
  <si>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</si>
  <si>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</si>
  <si>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</si>
  <si>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</si>
  <si>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</si>
  <si>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</si>
  <si>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</si>
  <si>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</si>
  <si>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</si>
  <si>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</si>
  <si>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</si>
  <si>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</si>
  <si>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</si>
  <si>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</si>
  <si>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</si>
  <si>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</si>
  <si>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</si>
  <si>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</si>
  <si>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</si>
  <si>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</si>
  <si>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</si>
  <si>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</si>
  <si>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</si>
  <si>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</si>
  <si>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</si>
  <si>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</si>
  <si>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</si>
  <si>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</si>
  <si>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</si>
  <si>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</si>
  <si>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</si>
  <si>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</si>
  <si>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</si>
  <si>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</si>
  <si>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</si>
  <si>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</si>
  <si>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</si>
  <si>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</si>
  <si>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</si>
  <si>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</si>
  <si>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</si>
  <si>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</si>
  <si>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</si>
  <si>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</si>
  <si>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</si>
  <si>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</si>
  <si>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</si>
  <si>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</si>
  <si>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</si>
  <si>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</si>
  <si>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</si>
  <si>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</si>
  <si>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</si>
  <si>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</si>
  <si>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</si>
  <si>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</si>
  <si>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</si>
  <si>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</si>
  <si>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</si>
  <si>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</si>
  <si>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</si>
  <si>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</si>
  <si>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</si>
  <si>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</si>
  <si>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</si>
  <si>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</si>
  <si>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</si>
  <si>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</si>
  <si>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</si>
  <si>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</si>
  <si>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</si>
  <si>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</si>
  <si>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</si>
  <si>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</si>
  <si>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</si>
  <si>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</si>
  <si>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</si>
  <si>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</si>
  <si>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</si>
  <si>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</si>
  <si>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</si>
  <si>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</si>
  <si>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</si>
  <si>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</si>
  <si>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</si>
  <si>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</si>
  <si>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</si>
  <si>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</si>
  <si>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</si>
  <si>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</si>
  <si>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</si>
  <si>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</si>
  <si>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</si>
  <si>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</si>
  <si>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</si>
  <si>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</si>
  <si>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</si>
  <si>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</si>
  <si>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</si>
  <si>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</si>
  <si>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</si>
  <si>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</si>
  <si>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</si>
  <si>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</si>
  <si>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</si>
  <si>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</si>
  <si>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</si>
  <si>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</si>
  <si>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</si>
  <si>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</si>
  <si>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</si>
  <si>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</si>
  <si>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</si>
  <si>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</si>
  <si>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</si>
  <si>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</si>
  <si>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</si>
  <si>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</si>
  <si>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</si>
  <si>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</si>
  <si>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</si>
  <si>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</si>
  <si>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</si>
  <si>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</si>
  <si>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</si>
  <si>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</si>
  <si>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</si>
  <si>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</si>
  <si>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</si>
  <si>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</si>
  <si>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</si>
  <si>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</si>
  <si>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</si>
  <si>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</si>
  <si>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</si>
  <si>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</si>
  <si>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</si>
  <si>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</si>
  <si>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</si>
  <si>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</si>
  <si>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</si>
  <si>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</si>
  <si>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</si>
  <si>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</si>
  <si>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</si>
  <si>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</si>
  <si>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</si>
  <si>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</si>
  <si>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</si>
  <si>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</si>
  <si>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</si>
  <si>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</si>
  <si>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</si>
  <si>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</si>
  <si>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</si>
  <si>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</si>
  <si>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</si>
  <si>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</si>
  <si>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</si>
  <si>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</si>
  <si>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</si>
  <si>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</si>
  <si>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</si>
  <si>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</si>
  <si>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</si>
  <si>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</si>
  <si>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</si>
  <si>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</si>
  <si>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</si>
  <si>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</si>
  <si>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</si>
  <si>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</si>
  <si>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</si>
  <si>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</si>
  <si>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</si>
  <si>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</si>
  <si>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</si>
  <si>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</si>
  <si>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</si>
  <si>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</si>
  <si>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</si>
  <si>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</si>
  <si>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</si>
  <si>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</si>
  <si>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</si>
  <si>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</si>
  <si>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</si>
  <si>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</si>
  <si>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</si>
  <si>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</si>
  <si>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</si>
  <si>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</si>
  <si>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</si>
  <si>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</si>
  <si>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</si>
  <si>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</si>
  <si>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</si>
  <si>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</si>
  <si>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</si>
  <si>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</si>
  <si>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</si>
  <si>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</si>
  <si>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</si>
  <si>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</si>
  <si>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</si>
  <si>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</si>
  <si>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</si>
  <si>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</si>
  <si>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</si>
  <si>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</si>
  <si>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</si>
  <si>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</si>
  <si>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</si>
  <si>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</si>
  <si>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</si>
  <si>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</si>
  <si>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</si>
  <si>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</si>
  <si>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</si>
  <si>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</si>
  <si>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</si>
  <si>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</si>
  <si>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</si>
  <si>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</si>
  <si>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</si>
  <si>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</si>
  <si>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</si>
  <si>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</si>
  <si>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</si>
  <si>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</si>
  <si>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</si>
  <si>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</si>
  <si>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</si>
  <si>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</si>
  <si>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</si>
  <si>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</si>
  <si>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</si>
  <si>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</si>
  <si>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</si>
  <si>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</si>
  <si>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</si>
  <si>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</si>
  <si>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</si>
  <si>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</si>
  <si>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</si>
  <si>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</si>
  <si>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</si>
  <si>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</si>
  <si>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</si>
  <si>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</si>
  <si>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</si>
  <si>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</si>
  <si>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</si>
  <si>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</si>
  <si>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</si>
  <si>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</si>
  <si>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</si>
  <si>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</si>
  <si>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</si>
  <si>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</si>
  <si>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</si>
  <si>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</si>
  <si>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</si>
  <si>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</si>
  <si>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</si>
  <si>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</si>
  <si>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</si>
  <si>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</si>
  <si>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</si>
  <si>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</si>
  <si>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</si>
  <si>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</si>
  <si>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</si>
  <si>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</si>
  <si>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</si>
  <si>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</si>
  <si>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</si>
  <si>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</si>
  <si>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</si>
  <si>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</si>
  <si>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</si>
  <si>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</si>
  <si>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</si>
  <si>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</si>
  <si>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</si>
  <si>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</si>
  <si>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</si>
  <si>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</si>
  <si>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</si>
  <si>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</si>
  <si>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</si>
  <si>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</si>
  <si>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</si>
  <si>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</si>
  <si>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</si>
  <si>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</si>
  <si>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</si>
  <si>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</si>
  <si>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</si>
  <si>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</si>
  <si>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</si>
  <si>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</si>
  <si>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</si>
  <si>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</si>
  <si>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</si>
  <si>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</si>
  <si>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</si>
  <si>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</si>
  <si>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</si>
  <si>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</si>
  <si>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</si>
  <si>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</si>
  <si>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</si>
  <si>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</si>
  <si>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</si>
  <si>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</si>
  <si>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</si>
  <si>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</si>
  <si>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</si>
  <si>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</si>
  <si>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</si>
  <si>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</si>
  <si>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</si>
  <si>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</si>
  <si>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</si>
  <si>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</si>
  <si>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</si>
  <si>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</si>
  <si>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</si>
  <si>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</si>
  <si>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</si>
  <si>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</si>
  <si>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</si>
  <si>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</si>
  <si>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</si>
  <si>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</si>
  <si>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</si>
  <si>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</si>
  <si>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</si>
  <si>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</si>
  <si>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</si>
  <si>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</si>
  <si>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</si>
  <si>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</si>
  <si>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</si>
  <si>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</si>
  <si>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</si>
  <si>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</si>
  <si>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</si>
  <si>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</si>
  <si>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</si>
  <si>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</si>
  <si>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</si>
  <si>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</si>
  <si>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</si>
  <si>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</si>
  <si>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</si>
  <si>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</si>
  <si>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</si>
  <si>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</si>
  <si>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</si>
  <si>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</si>
  <si>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</si>
  <si>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</si>
  <si>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</si>
  <si>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</si>
  <si>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</si>
  <si>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</si>
  <si>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</si>
  <si>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</si>
  <si>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</si>
  <si>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</si>
  <si>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</si>
  <si>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</si>
  <si>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</si>
  <si>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</si>
  <si>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</si>
  <si>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</si>
  <si>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</si>
  <si>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</si>
  <si>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</si>
  <si>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</si>
  <si>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</si>
  <si>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</si>
  <si>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</si>
  <si>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</si>
  <si>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</si>
  <si>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</si>
  <si>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</si>
  <si>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</si>
  <si>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</si>
  <si>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</si>
  <si>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</si>
  <si>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</si>
  <si>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</si>
  <si>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</si>
  <si>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</si>
  <si>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</si>
  <si>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</si>
  <si>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</si>
  <si>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</si>
  <si>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</si>
  <si>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</si>
  <si>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</si>
  <si>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</si>
  <si>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</si>
  <si>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</si>
  <si>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</si>
  <si>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</si>
  <si>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</si>
  <si>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</si>
  <si>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</si>
  <si>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</si>
  <si>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</si>
  <si>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</si>
  <si>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</si>
  <si>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</si>
  <si>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</si>
  <si>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</si>
  <si>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</si>
  <si>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</si>
  <si>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</si>
  <si>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</si>
  <si>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</si>
  <si>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</si>
  <si>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</si>
  <si>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</si>
  <si>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</si>
  <si>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</si>
  <si>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</si>
  <si>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</si>
  <si>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</si>
  <si>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</si>
  <si>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</si>
  <si>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</si>
  <si>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</si>
  <si>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</si>
  <si>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</si>
  <si>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</si>
  <si>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</si>
  <si>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</si>
  <si>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</si>
  <si>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</si>
  <si>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</si>
  <si>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</si>
  <si>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</si>
  <si>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</si>
  <si>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</si>
  <si>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</si>
  <si>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</si>
  <si>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</si>
  <si>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</si>
  <si>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</si>
  <si>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</si>
  <si>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</si>
  <si>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</si>
  <si>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</si>
  <si>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</si>
  <si>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</si>
  <si>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</si>
  <si>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</si>
  <si>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</si>
  <si>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</si>
  <si>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</si>
  <si>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</si>
  <si>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</si>
  <si>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</si>
  <si>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</si>
  <si>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</si>
  <si>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</si>
  <si>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</si>
  <si>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</si>
  <si>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</si>
  <si>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</si>
  <si>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</si>
  <si>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</si>
  <si>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</si>
  <si>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</si>
  <si>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</si>
  <si>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</si>
  <si>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</si>
  <si>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</si>
  <si>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</si>
  <si>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</si>
  <si>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</si>
  <si>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</si>
  <si>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</si>
  <si>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</si>
  <si>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</si>
  <si>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</si>
  <si>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</si>
  <si>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</si>
  <si>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</si>
  <si>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</si>
  <si>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</si>
  <si>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</si>
  <si>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</si>
  <si>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</si>
  <si>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</si>
  <si>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</si>
  <si>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</si>
  <si>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</si>
  <si>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</si>
  <si>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</si>
  <si>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</si>
  <si>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</si>
  <si>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</si>
  <si>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</si>
  <si>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</si>
  <si>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</si>
  <si>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</si>
  <si>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</si>
  <si>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</si>
  <si>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</si>
  <si>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</si>
  <si>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</si>
  <si>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</si>
  <si>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</si>
  <si>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</si>
  <si>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</si>
  <si>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</si>
  <si>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</si>
  <si>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</si>
  <si>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</si>
  <si>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</si>
  <si>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</si>
  <si>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</si>
  <si>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</si>
  <si>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</si>
  <si>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</si>
  <si>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</si>
  <si>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</si>
  <si>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</si>
  <si>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</si>
  <si>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</si>
  <si>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</si>
  <si>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</si>
  <si>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</si>
  <si>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</si>
  <si>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</si>
  <si>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</si>
  <si>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</si>
  <si>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</si>
  <si>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</si>
  <si>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</si>
  <si>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</si>
  <si>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</si>
  <si>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</si>
  <si>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</si>
  <si>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</si>
  <si>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</si>
  <si>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</si>
  <si>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</si>
  <si>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</si>
  <si>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</si>
  <si>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</si>
  <si>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</si>
  <si>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</si>
  <si>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</si>
  <si>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</si>
  <si>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</si>
  <si>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</si>
  <si>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</si>
  <si>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</si>
  <si>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</si>
  <si>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</si>
  <si>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</si>
  <si>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</si>
  <si>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</si>
  <si>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</si>
  <si>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</si>
  <si>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</si>
  <si>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</si>
  <si>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</si>
  <si>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</si>
  <si>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</si>
  <si>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</si>
  <si>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</si>
  <si>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</si>
  <si>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</si>
  <si>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</si>
  <si>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</si>
  <si>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</si>
  <si>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</si>
  <si>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</si>
  <si>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</si>
  <si>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</si>
  <si>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</si>
  <si>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</si>
  <si>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</si>
  <si>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</si>
  <si>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</si>
  <si>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</si>
  <si>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</si>
  <si>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</si>
  <si>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</si>
  <si>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</si>
  <si>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</si>
  <si>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</si>
  <si>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</si>
  <si>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</si>
  <si>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</si>
  <si>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</si>
  <si>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</si>
  <si>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</si>
  <si>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</si>
  <si>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</si>
  <si>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</si>
  <si>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</si>
  <si>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</si>
  <si>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</si>
  <si>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</si>
  <si>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</si>
  <si>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</si>
  <si>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</si>
  <si>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</si>
  <si>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</si>
  <si>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</si>
  <si>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</si>
  <si>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</si>
  <si>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</si>
  <si>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</si>
  <si>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</si>
  <si>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</si>
  <si>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</si>
  <si>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</si>
  <si>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</si>
  <si>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</si>
  <si>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</si>
  <si>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</si>
  <si>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</si>
  <si>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</si>
  <si>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</si>
  <si>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</si>
  <si>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</si>
  <si>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</si>
  <si>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</si>
  <si>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</si>
  <si>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</si>
  <si>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</si>
  <si>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</si>
  <si>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</si>
  <si>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</si>
  <si>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</si>
  <si>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</si>
  <si>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</si>
  <si>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</si>
  <si>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</si>
  <si>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</si>
  <si>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</si>
  <si>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</si>
  <si>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</si>
  <si>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</si>
  <si>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</si>
  <si>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</si>
  <si>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</si>
  <si>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</si>
  <si>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</si>
  <si>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</si>
  <si>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</si>
  <si>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</si>
  <si>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</si>
  <si>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</si>
  <si>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</si>
  <si>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</si>
  <si>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</si>
  <si>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</si>
  <si>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</si>
  <si>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</si>
  <si>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</si>
  <si>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</si>
  <si>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</si>
  <si>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</si>
  <si>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</si>
  <si>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</si>
  <si>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</si>
  <si>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</si>
  <si>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</si>
  <si>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</si>
  <si>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</si>
  <si>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</si>
  <si>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</si>
  <si>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</si>
  <si>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</si>
  <si>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</si>
  <si>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</si>
  <si>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</si>
  <si>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</si>
  <si>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</si>
  <si>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</si>
  <si>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</si>
  <si>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</si>
  <si>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</si>
  <si>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</si>
  <si>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</si>
  <si>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</si>
  <si>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</si>
  <si>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</si>
  <si>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</si>
  <si>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</si>
  <si>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</si>
  <si>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</si>
  <si>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</si>
  <si>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</si>
  <si>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</si>
  <si>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</si>
  <si>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</si>
  <si>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</si>
  <si>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</si>
  <si>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</si>
  <si>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</si>
  <si>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</si>
  <si>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</si>
  <si>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</si>
  <si>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</si>
  <si>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</si>
  <si>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</si>
  <si>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</si>
  <si>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</si>
  <si>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</si>
  <si>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</si>
  <si>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</si>
  <si>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</si>
  <si>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</si>
  <si>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</si>
  <si>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</si>
  <si>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</si>
  <si>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</si>
  <si>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</si>
  <si>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</si>
  <si>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</si>
  <si>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</si>
  <si>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</si>
  <si>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</si>
  <si>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</si>
  <si>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</si>
  <si>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</si>
  <si>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</si>
  <si>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</si>
  <si>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</si>
  <si>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</si>
  <si>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</si>
  <si>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</si>
  <si>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</si>
  <si>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</si>
  <si>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</si>
  <si>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</si>
  <si>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</si>
  <si>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</si>
  <si>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</si>
  <si>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</si>
  <si>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</si>
  <si>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</si>
  <si>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</si>
  <si>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</si>
  <si>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</si>
  <si>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</si>
  <si>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</si>
  <si>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</si>
  <si>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</si>
  <si>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</si>
  <si>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</si>
  <si>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</si>
  <si>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</si>
  <si>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</si>
  <si>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</si>
  <si>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</si>
  <si>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</si>
  <si>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</si>
  <si>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</si>
  <si>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</si>
  <si>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</si>
  <si>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</si>
  <si>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</si>
  <si>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</si>
  <si>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</si>
  <si>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</si>
  <si>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</si>
  <si>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</si>
  <si>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</si>
  <si>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</si>
  <si>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</si>
  <si>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</si>
  <si>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</si>
  <si>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</si>
  <si>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</si>
  <si>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</si>
  <si>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</si>
  <si>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</si>
  <si>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</si>
  <si>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</si>
  <si>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</si>
  <si>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</si>
  <si>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</si>
  <si>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</si>
  <si>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</si>
  <si>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</si>
  <si>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</si>
  <si>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</si>
  <si>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</si>
  <si>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</si>
  <si>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</si>
  <si>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</si>
  <si>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</si>
  <si>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</si>
  <si>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</si>
  <si>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</si>
  <si>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</si>
  <si>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</si>
  <si>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</si>
  <si>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</si>
  <si>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</si>
  <si>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</si>
  <si>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</si>
  <si>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</si>
  <si>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</si>
  <si>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</si>
  <si>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</si>
  <si>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</si>
  <si>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</si>
  <si>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</si>
  <si>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</si>
  <si>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</si>
  <si>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</si>
  <si>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</si>
  <si>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</si>
  <si>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</si>
  <si>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</si>
  <si>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</si>
  <si>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</si>
  <si>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</si>
  <si>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</si>
  <si>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</si>
  <si>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</si>
  <si>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</si>
  <si>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</si>
  <si>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</si>
  <si>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</si>
  <si>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</si>
  <si>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</si>
  <si>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</si>
  <si>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</si>
  <si>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</si>
  <si>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</si>
  <si>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</si>
  <si>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</si>
  <si>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</si>
  <si>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</si>
  <si>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</si>
  <si>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</si>
  <si>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</si>
  <si>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</si>
  <si>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</si>
  <si>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</si>
  <si>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</si>
  <si>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</si>
  <si>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</si>
  <si>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</si>
  <si>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</si>
  <si>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</si>
  <si>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</si>
  <si>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</si>
  <si>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</si>
  <si>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</si>
  <si>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</si>
  <si>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</si>
  <si>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</si>
  <si>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</si>
  <si>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</si>
  <si>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</si>
  <si>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</si>
  <si>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</si>
  <si>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</si>
  <si>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</si>
  <si>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</si>
  <si>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</si>
  <si>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</si>
  <si>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</si>
  <si>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</si>
  <si>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</si>
  <si>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</si>
  <si>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</si>
  <si>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</si>
  <si>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</si>
  <si>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</si>
  <si>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</si>
  <si>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</si>
  <si>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</si>
  <si>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</si>
  <si>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</si>
  <si>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</si>
  <si>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</si>
  <si>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</si>
  <si>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</si>
  <si>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</si>
  <si>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</si>
  <si>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</si>
  <si>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</si>
  <si>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</si>
  <si>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</si>
  <si>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</si>
  <si>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</si>
  <si>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</si>
  <si>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</si>
  <si>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</si>
  <si>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</si>
  <si>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</si>
  <si>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</si>
  <si>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</si>
  <si>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</si>
  <si>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</si>
  <si>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</si>
  <si>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</si>
  <si>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</si>
  <si>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</si>
  <si>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</si>
  <si>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</si>
  <si>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</si>
  <si>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</si>
  <si>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</si>
  <si>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</si>
  <si>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</si>
  <si>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</si>
  <si>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</si>
  <si>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</si>
  <si>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</si>
  <si>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</si>
  <si>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</si>
  <si>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</si>
  <si>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</si>
  <si>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</si>
  <si>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</si>
  <si>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</si>
  <si>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</si>
  <si>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</si>
  <si>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</si>
  <si>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</si>
  <si>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</si>
  <si>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</si>
  <si>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</si>
  <si>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</si>
  <si>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</si>
  <si>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</si>
  <si>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</si>
  <si>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</si>
  <si>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</si>
  <si>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</si>
  <si>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</si>
  <si>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</si>
  <si>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</si>
  <si>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</si>
  <si>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</si>
  <si>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</si>
  <si>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</si>
  <si>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</si>
  <si>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</si>
  <si>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</si>
  <si>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</si>
  <si>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</si>
  <si>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</si>
  <si>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</si>
  <si>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</si>
  <si>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</si>
  <si>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</si>
  <si>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</si>
  <si>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</si>
  <si>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</si>
  <si>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</si>
  <si>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</si>
  <si>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</si>
  <si>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</si>
  <si>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</si>
  <si>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</si>
  <si>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</si>
  <si>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</si>
  <si>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</si>
  <si>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</si>
  <si>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</si>
  <si>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</si>
  <si>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</si>
  <si>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</si>
  <si>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</si>
  <si>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</si>
  <si>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</si>
  <si>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</si>
  <si>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</si>
  <si>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</si>
  <si>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</si>
  <si>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</si>
  <si>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</si>
  <si>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</si>
  <si>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</si>
  <si>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</si>
  <si>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</si>
  <si>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</si>
  <si>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</si>
  <si>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</si>
  <si>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</si>
  <si>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</si>
  <si>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</si>
  <si>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</si>
  <si>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</si>
  <si>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</si>
  <si>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</si>
  <si>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</si>
  <si>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</si>
  <si>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</si>
  <si>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</si>
  <si>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</si>
  <si>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</si>
  <si>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</si>
  <si>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</si>
  <si>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</si>
  <si>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</si>
  <si>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</si>
  <si>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</si>
  <si>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</si>
  <si>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</si>
  <si>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</si>
  <si>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</si>
  <si>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</si>
  <si>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</si>
  <si>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</si>
  <si>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</si>
  <si>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</si>
  <si>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</si>
  <si>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</si>
  <si>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</si>
  <si>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</si>
  <si>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</si>
  <si>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</si>
  <si>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</si>
  <si>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</si>
  <si>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</si>
  <si>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</si>
  <si>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</si>
  <si>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</si>
  <si>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</si>
  <si>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</si>
  <si>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</si>
  <si>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</si>
  <si>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</si>
  <si>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</si>
  <si>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</si>
  <si>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</si>
  <si>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</si>
  <si>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</si>
  <si>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</si>
  <si>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</si>
  <si>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</si>
  <si>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</si>
  <si>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</si>
  <si>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</si>
  <si>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</si>
  <si>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</si>
  <si>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</si>
  <si>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</si>
  <si>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</si>
  <si>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</si>
  <si>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</si>
  <si>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</si>
  <si>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</si>
  <si>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</si>
  <si>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</si>
  <si>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</si>
  <si>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</si>
  <si>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</si>
  <si>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</si>
  <si>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</si>
  <si>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</si>
  <si>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</si>
  <si>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</si>
  <si>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</si>
  <si>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</si>
  <si>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</si>
  <si>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</si>
  <si>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</si>
  <si>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</si>
  <si>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</si>
  <si>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</si>
  <si>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</si>
  <si>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</si>
  <si>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</si>
  <si>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</si>
  <si>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</si>
  <si>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</si>
  <si>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</si>
  <si>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</si>
  <si>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</si>
  <si>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</si>
  <si>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</si>
  <si>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</si>
  <si>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</si>
  <si>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</si>
  <si>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</si>
  <si>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</si>
  <si>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</si>
  <si>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</si>
  <si>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</si>
  <si>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</si>
  <si>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</si>
  <si>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</si>
  <si>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</si>
  <si>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</si>
  <si>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</si>
  <si>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</si>
  <si>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</si>
  <si>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</si>
  <si>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</si>
  <si>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</si>
  <si>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</si>
  <si>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</si>
  <si>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</si>
  <si>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</si>
  <si>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</si>
  <si>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</si>
  <si>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</si>
  <si>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</si>
  <si>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</si>
  <si>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</si>
  <si>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</si>
  <si>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</si>
  <si>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</si>
  <si>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</si>
  <si>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</si>
  <si>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</si>
  <si>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</si>
  <si>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</si>
  <si>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</si>
  <si>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</si>
  <si>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</si>
  <si>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</si>
  <si>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</si>
  <si>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</si>
  <si>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</si>
  <si>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</si>
  <si>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</si>
  <si>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</si>
  <si>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</si>
  <si>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</si>
  <si>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</si>
  <si>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</si>
  <si>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</si>
  <si>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</si>
  <si>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</si>
  <si>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</si>
  <si>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</si>
  <si>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</si>
  <si>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</si>
  <si>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</si>
  <si>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</si>
  <si>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</si>
  <si>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</si>
  <si>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</si>
  <si>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</si>
  <si>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</si>
  <si>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</si>
  <si>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</si>
  <si>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</si>
  <si>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</si>
  <si>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</si>
  <si>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</si>
  <si>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</si>
  <si>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</si>
  <si>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</si>
  <si>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</si>
  <si>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</si>
  <si>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</si>
  <si>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</si>
  <si>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</si>
  <si>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</si>
  <si>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</si>
  <si>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</si>
  <si>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</si>
  <si>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</si>
  <si>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</si>
  <si>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</si>
  <si>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</si>
  <si>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</si>
  <si>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</si>
  <si>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</si>
  <si>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</si>
  <si>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</si>
  <si>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</si>
  <si>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</si>
  <si>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</si>
  <si>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</si>
  <si>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</si>
  <si>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</si>
  <si>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</si>
  <si>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</si>
  <si>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</si>
  <si>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</si>
  <si>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</si>
  <si>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</si>
  <si>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</si>
  <si>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</si>
  <si>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</si>
  <si>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</si>
  <si>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</si>
  <si>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</si>
  <si>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</si>
  <si>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</si>
  <si>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</si>
  <si>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</si>
  <si>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</si>
  <si>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</si>
  <si>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</si>
  <si>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</si>
  <si>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</si>
  <si>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</si>
  <si>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</si>
  <si>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</si>
  <si>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</si>
  <si>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</si>
  <si>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</si>
  <si>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</si>
  <si>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</si>
  <si>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</si>
  <si>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</si>
  <si>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</si>
  <si>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</si>
  <si>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</si>
  <si>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</si>
  <si>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</si>
  <si>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</si>
  <si>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</si>
  <si>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</si>
  <si>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</si>
  <si>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</si>
  <si>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</si>
  <si>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</si>
  <si>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</si>
  <si>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</si>
  <si>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</si>
  <si>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</si>
  <si>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</si>
  <si>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</si>
  <si>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</si>
  <si>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</si>
  <si>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</si>
  <si>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</si>
  <si>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</si>
  <si>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</si>
  <si>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</si>
  <si>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</si>
  <si>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</si>
  <si>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</si>
  <si>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</si>
  <si>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</si>
  <si>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</si>
  <si>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</si>
  <si>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</si>
  <si>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</si>
  <si>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</si>
  <si>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</si>
  <si>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</si>
  <si>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</si>
  <si>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</si>
  <si>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</si>
  <si>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</si>
  <si>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</si>
  <si>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</si>
  <si>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</si>
  <si>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</si>
  <si>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</si>
  <si>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</si>
  <si>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</si>
  <si>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</si>
  <si>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</si>
  <si>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</si>
  <si>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</si>
  <si>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</si>
  <si>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</si>
  <si>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</si>
  <si>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</si>
  <si>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</si>
  <si>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</si>
  <si>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</si>
  <si>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</si>
  <si>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</si>
  <si>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</si>
  <si>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</si>
  <si>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</si>
  <si>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</si>
  <si>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</si>
  <si>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</si>
  <si>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</si>
  <si>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</si>
  <si>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</si>
  <si>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</si>
  <si>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</si>
  <si>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</si>
  <si>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</si>
  <si>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</si>
  <si>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</si>
  <si>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</si>
  <si>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</si>
  <si>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</si>
  <si>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</si>
  <si>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</si>
  <si>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</si>
  <si>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</si>
  <si>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</si>
  <si>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</si>
  <si>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</si>
  <si>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</si>
  <si>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</si>
  <si>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</si>
  <si>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</si>
  <si>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</si>
  <si>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</si>
  <si>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</si>
  <si>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</si>
  <si>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</si>
  <si>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</si>
  <si>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</si>
  <si>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</si>
  <si>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</si>
  <si>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</si>
  <si>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</si>
  <si>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</si>
  <si>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</si>
  <si>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</si>
  <si>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</si>
  <si>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</si>
  <si>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</si>
  <si>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</si>
  <si>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</si>
  <si>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</si>
  <si>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</si>
  <si>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</si>
  <si>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</si>
  <si>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</si>
  <si>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</si>
  <si>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</si>
  <si>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</si>
  <si>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</si>
  <si>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</si>
  <si>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</si>
  <si>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</si>
  <si>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</si>
  <si>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</si>
  <si>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</si>
  <si>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</si>
  <si>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</si>
  <si>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</si>
  <si>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</si>
  <si>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</si>
  <si>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</si>
  <si>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</si>
  <si>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</si>
  <si>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</si>
  <si>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</si>
  <si>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</si>
  <si>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</si>
  <si>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</si>
  <si>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</si>
  <si>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</si>
  <si>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</si>
  <si>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</si>
  <si>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</si>
  <si>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</si>
  <si>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</si>
  <si>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</si>
  <si>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</si>
  <si>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</si>
  <si>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</si>
  <si>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</si>
  <si>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</si>
  <si>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</si>
  <si>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</si>
  <si>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</si>
  <si>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</si>
  <si>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</si>
  <si>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</si>
  <si>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</si>
  <si>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</si>
  <si>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</si>
  <si>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</si>
  <si>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</si>
  <si>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</si>
  <si>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</si>
  <si>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</si>
  <si>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</si>
  <si>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</si>
  <si>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</si>
  <si>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</si>
  <si>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</si>
  <si>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</si>
  <si>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</si>
  <si>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</si>
  <si>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</si>
  <si>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</si>
  <si>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</si>
  <si>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</si>
  <si>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</si>
  <si>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</si>
  <si>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</si>
  <si>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</si>
  <si>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</si>
  <si>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</si>
  <si>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</si>
  <si>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</si>
  <si>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</si>
  <si>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</si>
  <si>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</si>
  <si>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</si>
  <si>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</si>
  <si>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</si>
  <si>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</si>
  <si>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</si>
  <si>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</si>
  <si>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</si>
  <si>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</si>
  <si>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</si>
  <si>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</si>
  <si>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</si>
  <si>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</si>
  <si>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</si>
  <si>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</si>
  <si>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</si>
  <si>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</si>
  <si>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</si>
  <si>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</si>
  <si>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</si>
  <si>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</si>
  <si>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</si>
  <si>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</si>
  <si>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</si>
  <si>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</si>
  <si>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</si>
  <si>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</si>
  <si>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</si>
  <si>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</si>
  <si>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</si>
  <si>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</si>
  <si>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</si>
  <si>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</si>
  <si>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</si>
  <si>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</si>
  <si>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</si>
  <si>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</si>
  <si>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</si>
  <si>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</si>
  <si>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</si>
  <si>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</si>
  <si>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</si>
  <si>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</si>
  <si>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</si>
  <si>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</si>
  <si>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</si>
  <si>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</si>
  <si>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</si>
  <si>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</si>
  <si>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</si>
  <si>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</si>
  <si>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</si>
  <si>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</si>
  <si>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</si>
  <si>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</si>
  <si>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</si>
  <si>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</si>
  <si>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</si>
  <si>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</si>
  <si>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</si>
  <si>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</si>
  <si>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</si>
  <si>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</si>
  <si>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</si>
  <si>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</si>
  <si>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</si>
  <si>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</si>
  <si>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</si>
  <si>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</si>
  <si>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</si>
  <si>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</si>
  <si>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</si>
  <si>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</si>
  <si>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</si>
  <si>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</si>
  <si>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</si>
  <si>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</si>
  <si>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</si>
  <si>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</si>
  <si>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</si>
  <si>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</si>
  <si>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</si>
  <si>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</si>
  <si>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</si>
  <si>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</si>
  <si>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</si>
  <si>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</si>
  <si>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</si>
  <si>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</si>
  <si>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</si>
  <si>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</si>
  <si>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</si>
  <si>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</si>
  <si>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</si>
  <si>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</si>
  <si>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</si>
  <si>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</si>
  <si>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</si>
  <si>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</si>
  <si>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</si>
  <si>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</si>
  <si>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</si>
  <si>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</si>
  <si>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</si>
  <si>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</si>
  <si>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</si>
  <si>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</si>
  <si>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</si>
  <si>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</si>
  <si>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</si>
  <si>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</si>
  <si>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</si>
  <si>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</si>
  <si>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</si>
  <si>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</si>
  <si>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</si>
  <si>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</si>
  <si>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</si>
  <si>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</si>
  <si>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</si>
  <si>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</si>
  <si>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</si>
  <si>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</si>
  <si>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</si>
  <si>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</si>
  <si>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</si>
  <si>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</si>
  <si>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</si>
  <si>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</si>
  <si>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</si>
  <si>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</si>
  <si>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</si>
  <si>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</si>
  <si>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</si>
  <si>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</si>
  <si>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</si>
  <si>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</si>
  <si>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</si>
  <si>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</si>
  <si>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</si>
  <si>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</si>
  <si>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</si>
  <si>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</si>
  <si>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</si>
  <si>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</si>
  <si>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</si>
  <si>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</si>
  <si>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</si>
  <si>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</si>
  <si>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</si>
  <si>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</si>
  <si>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</si>
  <si>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</si>
  <si>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</si>
  <si>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</si>
  <si>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</si>
  <si>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</si>
  <si>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</si>
  <si>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</si>
  <si>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</si>
  <si>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</si>
  <si>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</si>
  <si>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</si>
  <si>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</si>
  <si>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</si>
  <si>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</si>
  <si>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</si>
  <si>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</si>
  <si>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</si>
  <si>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</si>
  <si>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</si>
  <si>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</si>
  <si>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</si>
  <si>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</si>
  <si>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</si>
  <si>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</si>
  <si>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</si>
  <si>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</si>
  <si>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</si>
  <si>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</si>
  <si>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</si>
  <si>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</si>
  <si>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</si>
  <si>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</si>
  <si>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</si>
  <si>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</si>
  <si>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</si>
  <si>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</si>
  <si>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</si>
  <si>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</si>
  <si>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</si>
  <si>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</si>
  <si>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</si>
  <si>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</si>
  <si>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</si>
  <si>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</si>
  <si>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</si>
  <si>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</si>
  <si>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</si>
  <si>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</si>
  <si>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</si>
  <si>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</si>
  <si>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</si>
  <si>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</si>
  <si>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</si>
  <si>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</si>
  <si>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</si>
  <si>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</si>
  <si>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</si>
  <si>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</si>
  <si>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</si>
  <si>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</si>
  <si>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</si>
  <si>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</si>
  <si>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</si>
  <si>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</si>
  <si>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</si>
  <si>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</si>
  <si>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</si>
  <si>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</si>
  <si>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</si>
  <si>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</si>
  <si>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</si>
  <si>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</si>
  <si>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</si>
  <si>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</si>
  <si>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</si>
  <si>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</si>
  <si>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</si>
  <si>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</si>
  <si>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</si>
  <si>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</si>
  <si>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</si>
  <si>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</si>
  <si>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</si>
  <si>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</si>
  <si>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</si>
  <si>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</si>
  <si>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</si>
  <si>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</si>
  <si>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</si>
  <si>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</si>
  <si>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</si>
  <si>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</si>
  <si>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</si>
  <si>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</si>
  <si>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</si>
  <si>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</si>
  <si>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</si>
  <si>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</si>
  <si>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</si>
  <si>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</si>
  <si>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</si>
  <si>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</si>
  <si>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</si>
  <si>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</si>
  <si>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</si>
  <si>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</si>
  <si>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</si>
  <si>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</si>
  <si>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</si>
  <si>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</si>
  <si>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</si>
  <si>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</si>
  <si>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</si>
  <si>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</si>
  <si>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</si>
  <si>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</si>
  <si>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</si>
  <si>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</si>
  <si>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</si>
  <si>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</si>
  <si>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</si>
  <si>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</si>
  <si>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</si>
  <si>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</si>
  <si>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</si>
  <si>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</si>
  <si>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</si>
  <si>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</si>
  <si>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</si>
  <si>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</si>
  <si>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</si>
  <si>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</si>
  <si>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</si>
  <si>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</si>
  <si>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</si>
  <si>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</si>
  <si>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</si>
  <si>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</si>
  <si>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</si>
  <si>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</si>
  <si>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</si>
  <si>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</si>
  <si>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</si>
  <si>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</si>
  <si>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</si>
  <si>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</si>
  <si>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</si>
  <si>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</si>
  <si>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</si>
  <si>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</si>
  <si>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</si>
  <si>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</si>
  <si>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</si>
  <si>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</si>
  <si>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</si>
  <si>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</si>
  <si>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</si>
  <si>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</si>
  <si>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</si>
  <si>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</si>
  <si>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</si>
  <si>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</si>
  <si>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</si>
  <si>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</si>
  <si>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</si>
  <si>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</si>
  <si>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</si>
  <si>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</si>
  <si>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</si>
  <si>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</si>
  <si>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</si>
  <si>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</si>
  <si>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</si>
  <si>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</si>
  <si>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</si>
  <si>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</si>
  <si>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</si>
  <si>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</si>
  <si>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</si>
  <si>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</si>
  <si>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</si>
  <si>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</si>
  <si>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</si>
  <si>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</si>
  <si>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</si>
  <si>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</si>
  <si>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</si>
  <si>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</si>
  <si>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</si>
  <si>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</si>
  <si>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</si>
  <si>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</si>
  <si>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</si>
  <si>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</si>
  <si>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</si>
  <si>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</si>
  <si>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</si>
  <si>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</si>
  <si>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</si>
  <si>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</si>
  <si>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</si>
  <si>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</si>
  <si>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</si>
  <si>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</si>
  <si>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</si>
  <si>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</si>
  <si>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</si>
  <si>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</si>
  <si>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</si>
  <si>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</si>
  <si>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</si>
  <si>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</si>
  <si>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</si>
  <si>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</si>
  <si>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</si>
  <si>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</si>
  <si>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</si>
  <si>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</si>
  <si>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</si>
  <si>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</si>
  <si>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</si>
  <si>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</si>
  <si>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</si>
  <si>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</si>
  <si>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</si>
  <si>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</si>
  <si>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</si>
  <si>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</si>
  <si>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</si>
  <si>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</si>
  <si>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</si>
  <si>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</si>
  <si>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</si>
  <si>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</si>
  <si>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</si>
  <si>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</si>
  <si>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</si>
  <si>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</si>
  <si>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</si>
  <si>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</si>
  <si>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</si>
  <si>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</si>
  <si>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</si>
  <si>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</si>
  <si>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</si>
  <si>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</si>
  <si>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</si>
  <si>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</si>
  <si>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</si>
  <si>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</si>
  <si>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</si>
  <si>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</si>
  <si>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</si>
  <si>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</si>
  <si>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</si>
  <si>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</si>
  <si>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</si>
  <si>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</si>
  <si>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</si>
  <si>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</si>
  <si>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</si>
  <si>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</si>
  <si>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</si>
  <si>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</si>
  <si>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</si>
  <si>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</si>
  <si>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</si>
  <si>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</si>
  <si>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</si>
  <si>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</si>
  <si>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</si>
  <si>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</si>
  <si>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</si>
  <si>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</si>
  <si>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</si>
  <si>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</si>
  <si>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</si>
  <si>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</si>
  <si>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</si>
  <si>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</si>
  <si>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</si>
  <si>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</si>
  <si>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</si>
  <si>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</si>
  <si>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</si>
  <si>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</si>
  <si>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</si>
  <si>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</si>
  <si>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</si>
  <si>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</si>
  <si>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</si>
  <si>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</si>
  <si>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</si>
  <si>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</si>
  <si>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</si>
  <si>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</si>
  <si>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</si>
  <si>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</si>
  <si>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</si>
  <si>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</si>
  <si>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</si>
  <si>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</si>
  <si>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</si>
  <si>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</si>
  <si>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</si>
  <si>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</si>
  <si>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</si>
  <si>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</si>
  <si>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</si>
  <si>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</si>
  <si>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</si>
  <si>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</si>
  <si>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</si>
  <si>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</si>
  <si>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</si>
  <si>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</si>
  <si>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</si>
  <si>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</si>
  <si>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</si>
  <si>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</si>
  <si>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</si>
  <si>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</si>
  <si>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</si>
  <si>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</si>
  <si>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</si>
  <si>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</si>
  <si>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</si>
  <si>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</si>
  <si>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</si>
  <si>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</si>
  <si>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</si>
  <si>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</si>
  <si>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</si>
  <si>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</si>
  <si>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</si>
  <si>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</si>
  <si>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</si>
  <si>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</si>
  <si>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</si>
  <si>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</si>
  <si>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</si>
  <si>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</si>
  <si>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</si>
  <si>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</si>
  <si>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</si>
  <si>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</si>
  <si>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</si>
  <si>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</si>
  <si>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</si>
  <si>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</si>
  <si>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</si>
  <si>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</si>
  <si>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</si>
  <si>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</si>
  <si>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</si>
  <si>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</si>
  <si>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</si>
  <si>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</si>
  <si>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</si>
  <si>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</si>
  <si>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</si>
  <si>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</si>
  <si>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</si>
  <si>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</si>
  <si>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</si>
  <si>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</si>
  <si>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</si>
  <si>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</si>
  <si>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</si>
  <si>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</si>
  <si>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</si>
  <si>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</si>
  <si>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</si>
  <si>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</si>
  <si>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</si>
  <si>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</si>
  <si>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</si>
  <si>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</si>
  <si>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</si>
  <si>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</si>
  <si>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</si>
  <si>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</si>
  <si>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</si>
  <si>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</si>
  <si>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</si>
  <si>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</si>
  <si>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</si>
  <si>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</si>
  <si>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</si>
  <si>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</si>
  <si>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</si>
  <si>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</si>
  <si>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</si>
  <si>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</si>
  <si>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</si>
  <si>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</si>
  <si>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</si>
  <si>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</si>
  <si>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</si>
  <si>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</si>
  <si>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</si>
  <si>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</si>
  <si>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</si>
  <si>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</si>
  <si>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</si>
  <si>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</si>
  <si>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</si>
  <si>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</si>
  <si>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</si>
  <si>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</si>
  <si>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</si>
  <si>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</si>
  <si>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</si>
  <si>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</si>
  <si>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</si>
  <si>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</si>
  <si>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</si>
  <si>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</si>
  <si>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</si>
  <si>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</si>
  <si>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</si>
  <si>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</si>
  <si>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</si>
  <si>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</si>
  <si>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</si>
  <si>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</si>
  <si>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</si>
  <si>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</si>
  <si>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</si>
  <si>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</si>
  <si>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</si>
  <si>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</si>
  <si>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</si>
  <si>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</si>
  <si>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</si>
  <si>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</si>
  <si>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</si>
  <si>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</si>
  <si>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</si>
  <si>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</si>
  <si>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</si>
  <si>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</si>
  <si>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</si>
  <si>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</si>
  <si>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</si>
  <si>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</si>
  <si>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</si>
  <si>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</si>
  <si>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</si>
  <si>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</si>
  <si>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</si>
  <si>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</si>
  <si>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</si>
  <si>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</si>
  <si>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</si>
  <si>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</si>
  <si>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</si>
  <si>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</si>
  <si>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</si>
  <si>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</si>
  <si>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</si>
  <si>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</si>
  <si>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</si>
  <si>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</si>
  <si>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</si>
  <si>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</si>
  <si>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</si>
  <si>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</si>
  <si>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</si>
  <si>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</si>
  <si>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</si>
  <si>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</si>
  <si>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</si>
  <si>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</si>
  <si>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</si>
  <si>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</si>
  <si>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</si>
  <si>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</si>
  <si>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</si>
  <si>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</si>
  <si>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</si>
  <si>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</si>
  <si>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</si>
  <si>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</si>
  <si>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</si>
  <si>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</si>
  <si>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</si>
  <si>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</si>
  <si>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</si>
  <si>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</si>
  <si>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</si>
  <si>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</si>
  <si>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</si>
  <si>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</si>
  <si>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</si>
  <si>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</si>
  <si>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</si>
  <si>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</si>
  <si>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</si>
  <si>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</si>
  <si>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</si>
  <si>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</si>
  <si>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</si>
  <si>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</si>
  <si>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</si>
  <si>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</si>
  <si>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</si>
  <si>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</si>
  <si>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</si>
  <si>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</si>
  <si>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</si>
  <si>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</si>
  <si>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</si>
  <si>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</si>
  <si>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</si>
  <si>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</si>
  <si>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</si>
  <si>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</si>
  <si>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</si>
  <si>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</si>
  <si>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</si>
  <si>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</si>
  <si>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</si>
  <si>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</si>
  <si>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</si>
  <si>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</si>
  <si>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</si>
  <si>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</si>
  <si>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</si>
  <si>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</si>
  <si>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</si>
  <si>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</si>
  <si>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</si>
  <si>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</si>
  <si>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</si>
  <si>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</si>
  <si>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</si>
  <si>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</si>
  <si>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</si>
  <si>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</si>
  <si>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</si>
  <si>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</si>
  <si>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</si>
  <si>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</si>
  <si>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</si>
  <si>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</si>
  <si>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</si>
  <si>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</si>
  <si>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</si>
  <si>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</si>
  <si>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</si>
  <si>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</si>
  <si>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</si>
  <si>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</si>
  <si>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</si>
  <si>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</si>
  <si>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</si>
  <si>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</si>
  <si>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</si>
  <si>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</si>
  <si>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</si>
  <si>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</si>
  <si>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</si>
  <si>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</si>
  <si>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</si>
  <si>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</si>
  <si>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</si>
  <si>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</si>
  <si>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</si>
  <si>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</si>
  <si>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</si>
  <si>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</si>
  <si>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</si>
  <si>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</si>
  <si>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</si>
  <si>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</si>
  <si>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</si>
  <si>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</si>
  <si>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</si>
  <si>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</si>
  <si>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</si>
  <si>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</si>
  <si>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</si>
  <si>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</si>
  <si>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</si>
  <si>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</si>
  <si>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</si>
  <si>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</si>
  <si>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</si>
  <si>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</si>
  <si>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</si>
  <si>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</si>
  <si>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</si>
  <si>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</si>
  <si>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</si>
  <si>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</si>
  <si>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</si>
  <si>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</si>
  <si>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</si>
  <si>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</si>
  <si>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</si>
  <si>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</si>
  <si>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</si>
  <si>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</si>
  <si>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</si>
  <si>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</si>
  <si>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</si>
  <si>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</si>
  <si>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</si>
  <si>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</si>
  <si>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</si>
  <si>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</si>
  <si>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</si>
  <si>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</si>
  <si>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</si>
  <si>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</si>
  <si>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</si>
  <si>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</si>
  <si>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</si>
  <si>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</si>
  <si>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</si>
  <si>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</si>
  <si>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</si>
  <si>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</si>
  <si>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</si>
  <si>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</si>
  <si>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</si>
  <si>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</si>
  <si>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</si>
  <si>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</si>
  <si>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</si>
  <si>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</si>
  <si>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</si>
  <si>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</si>
  <si>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</si>
  <si>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</si>
  <si>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</si>
  <si>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</si>
  <si>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</si>
  <si>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</si>
  <si>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</si>
  <si>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</si>
  <si>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</si>
  <si>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</si>
  <si>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</si>
  <si>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</si>
  <si>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</si>
  <si>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</si>
  <si>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</si>
  <si>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</si>
  <si>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</si>
  <si>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</si>
  <si>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</si>
  <si>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</si>
  <si>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</si>
  <si>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</si>
  <si>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</si>
  <si>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</si>
  <si>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</si>
  <si>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</si>
  <si>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</si>
  <si>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</si>
  <si>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</si>
  <si>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</si>
  <si>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</si>
  <si>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</si>
  <si>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</si>
  <si>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</si>
  <si>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</si>
  <si>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</si>
  <si>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</si>
  <si>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</si>
  <si>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</si>
  <si>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</si>
  <si>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</si>
  <si>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</si>
  <si>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</si>
  <si>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</si>
  <si>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</si>
  <si>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</si>
  <si>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</si>
  <si>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</si>
  <si>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</si>
  <si>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</si>
  <si>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</si>
  <si>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</si>
  <si>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</si>
  <si>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</si>
  <si>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</si>
  <si>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</si>
  <si>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</si>
  <si>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</si>
  <si>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</si>
  <si>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</si>
  <si>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</si>
  <si>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</si>
  <si>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</si>
  <si>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</si>
  <si>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</si>
  <si>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</si>
  <si>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</si>
  <si>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</si>
  <si>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</si>
  <si>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</si>
  <si>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</si>
  <si>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</si>
  <si>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</si>
  <si>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</si>
  <si>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</si>
  <si>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</si>
  <si>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</si>
  <si>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</si>
  <si>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</si>
  <si>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</si>
  <si>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</si>
  <si>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</si>
  <si>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</si>
  <si>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</si>
  <si>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</si>
  <si>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</si>
  <si>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</si>
  <si>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</si>
  <si>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</si>
  <si>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</si>
  <si>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</si>
  <si>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</si>
  <si>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</si>
  <si>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</si>
  <si>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</si>
  <si>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</si>
  <si>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</si>
  <si>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</si>
  <si>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</si>
  <si>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</si>
  <si>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</si>
  <si>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</si>
  <si>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</si>
  <si>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</si>
  <si>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</si>
  <si>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</si>
  <si>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</si>
  <si>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</si>
  <si>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</si>
  <si>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</si>
  <si>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</si>
  <si>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</si>
  <si>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</si>
  <si>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</si>
  <si>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</si>
  <si>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</si>
  <si>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</si>
  <si>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</si>
  <si>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</si>
  <si>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</si>
  <si>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</si>
  <si>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</si>
  <si>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</si>
  <si>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</si>
  <si>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</si>
  <si>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</si>
  <si>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</si>
  <si>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</si>
  <si>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</si>
  <si>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</si>
  <si>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</si>
  <si>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</si>
  <si>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</si>
  <si>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</si>
  <si>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</si>
  <si>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</si>
  <si>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</si>
  <si>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</si>
  <si>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</si>
  <si>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</si>
  <si>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</si>
  <si>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</si>
  <si>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</si>
  <si>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</si>
  <si>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</si>
  <si>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</si>
  <si>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</si>
  <si>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</si>
  <si>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</si>
  <si>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</si>
  <si>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</si>
  <si>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</si>
  <si>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</si>
  <si>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</si>
  <si>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</si>
  <si>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</si>
  <si>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</si>
  <si>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</si>
  <si>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</si>
  <si>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</si>
  <si>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</si>
  <si>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</si>
  <si>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</si>
  <si>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</si>
  <si>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</si>
  <si>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</si>
  <si>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</si>
  <si>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</si>
  <si>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</si>
  <si>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</si>
  <si>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</si>
  <si>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</si>
  <si>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</si>
  <si>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</si>
  <si>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</si>
  <si>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</si>
  <si>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</si>
  <si>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</si>
  <si>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</si>
  <si>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</si>
  <si>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</si>
  <si>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</si>
  <si>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</si>
  <si>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</si>
  <si>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</si>
  <si>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</si>
  <si>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</si>
  <si>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</si>
  <si>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</si>
  <si>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</si>
  <si>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</si>
  <si>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</si>
  <si>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</si>
  <si>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</si>
  <si>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</si>
  <si>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</si>
  <si>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</si>
  <si>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</si>
  <si>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</si>
  <si>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</si>
  <si>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</si>
  <si>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</si>
  <si>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</si>
  <si>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</si>
  <si>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</si>
  <si>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</si>
  <si>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</si>
  <si>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</si>
  <si>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</si>
  <si>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</si>
  <si>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</si>
  <si>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</si>
  <si>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</si>
  <si>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</si>
  <si>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</si>
  <si>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</si>
  <si>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</si>
  <si>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</si>
  <si>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</si>
  <si>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</si>
  <si>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</si>
  <si>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</si>
  <si>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</si>
  <si>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</si>
  <si>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</si>
  <si>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</si>
  <si>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</si>
  <si>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</si>
  <si>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</si>
  <si>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</si>
  <si>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</si>
  <si>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</si>
  <si>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</si>
  <si>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</si>
  <si>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</si>
  <si>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</si>
  <si>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</si>
  <si>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</si>
  <si>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</si>
  <si>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</si>
  <si>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</si>
  <si>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</si>
  <si>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</si>
  <si>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</si>
  <si>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</si>
  <si>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</si>
  <si>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</si>
  <si>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</si>
  <si>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</si>
  <si>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</si>
  <si>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</si>
  <si>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</si>
  <si>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</si>
  <si>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</si>
  <si>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</si>
  <si>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</si>
  <si>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</si>
  <si>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</si>
  <si>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</si>
  <si>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</si>
  <si>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</si>
  <si>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</si>
  <si>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</si>
  <si>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</si>
  <si>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</si>
  <si>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</si>
  <si>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</si>
  <si>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</si>
  <si>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</si>
  <si>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</si>
  <si>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</si>
  <si>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</si>
  <si>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</si>
  <si>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</si>
  <si>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</si>
  <si>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</si>
  <si>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</si>
  <si>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</si>
  <si>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</si>
  <si>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</si>
  <si>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</si>
  <si>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</si>
  <si>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</si>
  <si>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</si>
  <si>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</si>
  <si>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</si>
  <si>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</si>
  <si>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</si>
  <si>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</si>
  <si>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</si>
  <si>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</si>
  <si>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</si>
  <si>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</si>
  <si>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</si>
  <si>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</si>
  <si>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</si>
  <si>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</si>
  <si>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</si>
  <si>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</si>
  <si>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</si>
  <si>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</si>
  <si>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</si>
  <si>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</si>
  <si>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</si>
  <si>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</si>
  <si>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</si>
  <si>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</si>
  <si>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</si>
  <si>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</si>
  <si>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</si>
  <si>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</si>
  <si>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</si>
  <si>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</si>
  <si>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</si>
  <si>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</si>
  <si>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</si>
  <si>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</si>
  <si>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</si>
  <si>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</si>
  <si>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</si>
  <si>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</si>
  <si>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</si>
  <si>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</si>
  <si>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</si>
  <si>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</si>
  <si>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</si>
  <si>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</si>
  <si>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</si>
  <si>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</si>
  <si>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</si>
  <si>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</si>
  <si>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</si>
  <si>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</si>
  <si>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</si>
  <si>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</si>
  <si>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</si>
  <si>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</si>
  <si>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</si>
  <si>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</si>
  <si>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</si>
  <si>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</si>
  <si>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</si>
  <si>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</si>
  <si>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</si>
  <si>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</si>
  <si>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</si>
  <si>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</si>
  <si>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</si>
  <si>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</si>
  <si>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</si>
  <si>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</si>
  <si>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</si>
  <si>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</si>
  <si>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</si>
  <si>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</si>
  <si>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</si>
  <si>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</si>
  <si>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</si>
  <si>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</si>
  <si>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</si>
  <si>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</si>
  <si>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</si>
  <si>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</si>
  <si>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</si>
  <si>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</si>
  <si>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</si>
  <si>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</si>
  <si>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</si>
  <si>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</si>
  <si>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</si>
  <si>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</si>
  <si>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</si>
  <si>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</si>
  <si>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</si>
  <si>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</si>
  <si>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</si>
  <si>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</si>
  <si>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</si>
  <si>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</si>
  <si>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</si>
  <si>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</si>
  <si>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</si>
  <si>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</si>
  <si>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</si>
  <si>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</si>
  <si>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</si>
  <si>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</si>
  <si>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</si>
  <si>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</si>
  <si>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</si>
  <si>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</si>
  <si>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</si>
  <si>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</si>
  <si>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</si>
  <si>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</si>
  <si>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</si>
  <si>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</si>
  <si>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</si>
  <si>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</si>
  <si>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</si>
  <si>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</si>
  <si>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</si>
  <si>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</si>
  <si>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</si>
  <si>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</si>
  <si>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</si>
  <si>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</si>
  <si>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</si>
  <si>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</si>
  <si>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</si>
  <si>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</si>
  <si>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</si>
  <si>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</si>
  <si>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</si>
  <si>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</si>
  <si>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</si>
  <si>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</si>
  <si>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</si>
  <si>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</si>
  <si>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</si>
  <si>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</si>
  <si>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</si>
  <si>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</si>
  <si>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</si>
  <si>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</si>
  <si>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</si>
  <si>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</si>
  <si>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</si>
  <si>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</si>
  <si>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</si>
  <si>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</si>
  <si>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</si>
  <si>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</si>
  <si>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</si>
  <si>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</si>
  <si>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</si>
  <si>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</si>
  <si>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</si>
  <si>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</si>
  <si>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</si>
  <si>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</si>
  <si>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</si>
  <si>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</si>
  <si>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</si>
  <si>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</si>
  <si>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</si>
  <si>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</si>
  <si>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</si>
  <si>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</si>
  <si>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</si>
  <si>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</si>
  <si>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</si>
  <si>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</si>
  <si>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</si>
  <si>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</si>
  <si>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</si>
  <si>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</si>
  <si>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</si>
  <si>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</si>
  <si>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</si>
  <si>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</si>
  <si>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</si>
  <si>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</si>
  <si>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</si>
  <si>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</si>
  <si>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</si>
  <si>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</si>
  <si>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</si>
  <si>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</si>
  <si>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</si>
  <si>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</si>
  <si>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</si>
  <si>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</si>
  <si>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</si>
  <si>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</si>
  <si>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</si>
  <si>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</si>
  <si>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</si>
  <si>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</si>
  <si>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</si>
  <si>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</si>
  <si>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</si>
  <si>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</si>
  <si>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</si>
  <si>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</si>
  <si>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</si>
  <si>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</si>
  <si>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</si>
  <si>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</si>
  <si>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</si>
  <si>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</si>
  <si>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</si>
  <si>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</si>
  <si>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</si>
  <si>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</si>
  <si>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</si>
  <si>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</si>
  <si>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</si>
  <si>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</si>
  <si>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</si>
  <si>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</si>
  <si>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</si>
  <si>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</si>
  <si>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</si>
  <si>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</si>
  <si>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</si>
  <si>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</si>
  <si>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</si>
  <si>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</si>
  <si>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</si>
  <si>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</si>
  <si>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</si>
  <si>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</si>
  <si>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</si>
  <si>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</si>
  <si>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</si>
  <si>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</si>
  <si>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</si>
  <si>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</si>
  <si>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</si>
  <si>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</si>
  <si>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</si>
  <si>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</si>
  <si>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</si>
  <si>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</si>
  <si>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</si>
  <si>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</si>
  <si>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</si>
  <si>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</si>
  <si>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</si>
  <si>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</si>
  <si>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</si>
  <si>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</si>
  <si>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</si>
  <si>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</si>
  <si>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</si>
  <si>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</si>
  <si>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</si>
  <si>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</si>
  <si>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</si>
  <si>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</si>
  <si>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</si>
  <si>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</si>
  <si>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</si>
  <si>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</si>
  <si>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</si>
  <si>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</si>
  <si>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</si>
  <si>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</si>
  <si>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</si>
  <si>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</si>
  <si>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</si>
  <si>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</si>
  <si>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</si>
  <si>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</si>
  <si>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</si>
  <si>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</si>
  <si>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</si>
  <si>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</si>
  <si>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</si>
  <si>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</si>
  <si>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</si>
  <si>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</si>
  <si>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</si>
  <si>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</si>
  <si>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</si>
  <si>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</si>
  <si>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</si>
  <si>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</si>
  <si>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</si>
  <si>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</si>
  <si>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</si>
  <si>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</si>
  <si>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</si>
  <si>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</si>
  <si>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</si>
  <si>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</si>
  <si>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</si>
  <si>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</si>
  <si>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</si>
  <si>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</si>
  <si>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</si>
  <si>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</si>
  <si>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</si>
  <si>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</si>
  <si>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</si>
  <si>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</si>
  <si>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</si>
  <si>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</si>
  <si>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</si>
  <si>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</si>
  <si>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</si>
  <si>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</si>
  <si>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</si>
  <si>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</si>
  <si>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</si>
  <si>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</si>
  <si>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</si>
  <si>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</si>
  <si>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</si>
  <si>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</si>
  <si>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</si>
  <si>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</si>
  <si>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</si>
  <si>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</si>
  <si>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</si>
  <si>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</si>
  <si>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</si>
  <si>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</si>
  <si>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</si>
  <si>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</si>
  <si>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</si>
  <si>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</si>
  <si>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</si>
  <si>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</si>
  <si>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</si>
  <si>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</si>
  <si>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</si>
  <si>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</si>
  <si>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</si>
  <si>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</si>
  <si>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</si>
  <si>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</si>
  <si>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</si>
  <si>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</si>
  <si>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</si>
  <si>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</si>
  <si>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</si>
  <si>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</si>
  <si>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</si>
  <si>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</si>
  <si>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</si>
  <si>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</si>
  <si>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</si>
  <si>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</si>
  <si>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</si>
  <si>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</si>
  <si>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</si>
  <si>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</si>
  <si>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</si>
  <si>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</si>
  <si>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</si>
  <si>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</si>
  <si>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</si>
  <si>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</si>
  <si>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</si>
  <si>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</si>
  <si>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</si>
  <si>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</si>
  <si>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</si>
  <si>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</si>
  <si>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</si>
  <si>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</si>
  <si>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</si>
  <si>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</si>
  <si>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</si>
  <si>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</si>
  <si>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</si>
  <si>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</si>
  <si>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</si>
  <si>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</si>
  <si>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</si>
  <si>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</si>
  <si>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</si>
  <si>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</si>
  <si>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</si>
  <si>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</si>
  <si>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</si>
  <si>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</si>
  <si>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</si>
  <si>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</si>
  <si>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</si>
  <si>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</si>
  <si>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</si>
  <si>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</si>
  <si>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</si>
  <si>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</si>
  <si>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</si>
  <si>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</si>
  <si>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</si>
  <si>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</si>
  <si>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</si>
  <si>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</si>
  <si>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</si>
  <si>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</si>
  <si>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</si>
  <si>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</si>
  <si>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</si>
  <si>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</si>
  <si>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</si>
  <si>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</si>
  <si>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</si>
  <si>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</si>
  <si>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</si>
  <si>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</si>
  <si>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</si>
  <si>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</si>
  <si>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</si>
  <si>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</si>
  <si>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</si>
  <si>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</si>
  <si>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</si>
  <si>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</si>
  <si>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</si>
  <si>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</si>
  <si>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</si>
  <si>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</si>
  <si>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</si>
  <si>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</si>
  <si>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</si>
  <si>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</si>
  <si>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</si>
  <si>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</si>
  <si>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</si>
  <si>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</si>
  <si>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</si>
  <si>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</si>
  <si>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</si>
  <si>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</si>
  <si>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</si>
  <si>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</si>
  <si>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</si>
  <si>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</si>
  <si>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</si>
  <si>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</si>
  <si>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</si>
  <si>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</si>
  <si>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</si>
  <si>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</si>
  <si>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</si>
  <si>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</si>
  <si>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</si>
  <si>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</si>
  <si>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</si>
  <si>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</si>
  <si>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</si>
  <si>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</si>
  <si>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</si>
  <si>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</si>
  <si>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</si>
  <si>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</si>
  <si>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</si>
  <si>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</si>
  <si>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</si>
  <si>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</si>
  <si>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</si>
  <si>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</si>
  <si>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</si>
  <si>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</si>
  <si>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</si>
  <si>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</si>
  <si>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</si>
  <si>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</si>
  <si>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</si>
  <si>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</si>
  <si>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</si>
  <si>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</si>
  <si>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</si>
  <si>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</si>
  <si>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</si>
  <si>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</si>
  <si>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</si>
  <si>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</si>
  <si>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</si>
  <si>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</si>
  <si>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</si>
  <si>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</si>
  <si>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</si>
  <si>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</si>
  <si>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</si>
  <si>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</si>
  <si>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</si>
  <si>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</si>
  <si>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</si>
  <si>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</si>
  <si>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</si>
  <si>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</si>
  <si>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</si>
  <si>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</si>
  <si>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</si>
  <si>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</si>
  <si>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</si>
  <si>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</si>
  <si>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</si>
  <si>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</si>
  <si>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</si>
  <si>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</si>
  <si>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</si>
  <si>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</si>
  <si>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</si>
  <si>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</si>
  <si>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</si>
  <si>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</si>
  <si>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</si>
  <si>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</si>
  <si>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</si>
  <si>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</si>
  <si>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</si>
  <si>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</si>
  <si>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</si>
  <si>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</si>
  <si>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</si>
  <si>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</si>
  <si>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</si>
  <si>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</si>
  <si>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</si>
  <si>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</si>
  <si>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</si>
  <si>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</si>
  <si>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</si>
  <si>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</si>
  <si>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</si>
  <si>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</si>
  <si>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</si>
  <si>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</si>
  <si>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</si>
  <si>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</si>
  <si>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</si>
  <si>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</si>
  <si>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</si>
  <si>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</si>
  <si>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</si>
  <si>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</si>
  <si>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</si>
  <si>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</si>
  <si>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</si>
  <si>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</si>
  <si>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</si>
  <si>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</si>
  <si>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</si>
  <si>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</si>
  <si>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</si>
  <si>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</si>
  <si>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</si>
  <si>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</si>
  <si>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</si>
  <si>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</si>
  <si>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</si>
  <si>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</si>
  <si>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</si>
  <si>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</si>
  <si>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</si>
  <si>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</si>
  <si>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</si>
  <si>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</si>
  <si>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</si>
  <si>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</si>
  <si>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</si>
  <si>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</si>
  <si>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</si>
  <si>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</si>
  <si>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</si>
  <si>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</si>
  <si>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</si>
  <si>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</si>
  <si>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</si>
  <si>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</si>
  <si>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</si>
  <si>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</si>
  <si>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</si>
  <si>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</si>
  <si>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</si>
  <si>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</si>
  <si>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</si>
  <si>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</si>
  <si>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</si>
  <si>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</si>
  <si>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</si>
  <si>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</si>
  <si>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</si>
  <si>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</si>
  <si>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</si>
  <si>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</si>
  <si>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</si>
  <si>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</si>
  <si>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</si>
  <si>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</si>
  <si>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</si>
  <si>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</si>
  <si>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</si>
  <si>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</si>
  <si>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</si>
  <si>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</si>
  <si>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</si>
  <si>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</si>
  <si>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</si>
  <si>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</si>
  <si>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</si>
  <si>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</si>
  <si>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</si>
  <si>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</si>
  <si>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</si>
  <si>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</si>
  <si>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</si>
  <si>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</si>
  <si>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</si>
  <si>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</si>
  <si>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</si>
  <si>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</si>
  <si>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</si>
  <si>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</si>
  <si>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</si>
  <si>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</si>
  <si>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</si>
  <si>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</si>
  <si>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</si>
  <si>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</si>
  <si>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</si>
  <si>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</si>
  <si>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</si>
  <si>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</si>
  <si>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</si>
  <si>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</si>
  <si>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</si>
  <si>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</si>
  <si>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</si>
  <si>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</si>
  <si>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</si>
  <si>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</si>
  <si>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</si>
  <si>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</si>
  <si>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</si>
  <si>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</si>
  <si>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</si>
  <si>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</si>
  <si>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</si>
  <si>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</si>
  <si>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</si>
  <si>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</si>
  <si>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</si>
  <si>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</si>
  <si>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</si>
  <si>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</si>
  <si>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</si>
  <si>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</si>
  <si>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</si>
  <si>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</si>
  <si>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</si>
  <si>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</si>
  <si>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</si>
  <si>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</si>
  <si>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</si>
  <si>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</si>
  <si>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</si>
  <si>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</si>
  <si>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</si>
  <si>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</si>
  <si>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</si>
  <si>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</si>
  <si>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</si>
  <si>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</si>
  <si>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</si>
  <si>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</si>
  <si>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</si>
  <si>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</si>
  <si>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</si>
  <si>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</si>
  <si>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</si>
  <si>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</si>
  <si>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</si>
  <si>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</si>
  <si>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</si>
  <si>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</si>
  <si>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</si>
  <si>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</si>
  <si>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</si>
  <si>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</si>
  <si>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</si>
  <si>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</si>
  <si>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</si>
  <si>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</si>
  <si>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</si>
  <si>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</si>
  <si>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</si>
  <si>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</si>
  <si>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</si>
  <si>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</si>
  <si>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</si>
  <si>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</si>
  <si>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</si>
  <si>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</si>
  <si>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</si>
  <si>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</si>
  <si>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</si>
  <si>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</si>
  <si>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</si>
  <si>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</si>
  <si>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</si>
  <si>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</si>
  <si>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</si>
  <si>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</si>
  <si>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</si>
  <si>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</si>
  <si>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</si>
  <si>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</si>
  <si>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</si>
  <si>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</si>
  <si>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</si>
  <si>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</si>
  <si>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</si>
  <si>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</si>
  <si>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</si>
  <si>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</si>
  <si>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</si>
  <si>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</si>
  <si>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</si>
  <si>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</si>
  <si>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</si>
  <si>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</si>
  <si>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</si>
  <si>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</si>
  <si>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</si>
  <si>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</si>
  <si>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</si>
  <si>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</si>
  <si>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</si>
  <si>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</si>
  <si>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</si>
  <si>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</si>
  <si>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</si>
  <si>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</si>
  <si>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</si>
  <si>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</si>
  <si>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</si>
  <si>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</si>
  <si>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</si>
  <si>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</si>
  <si>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</si>
  <si>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</si>
  <si>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</si>
  <si>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</si>
  <si>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</si>
  <si>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</si>
  <si>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</si>
  <si>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</si>
  <si>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</si>
  <si>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</si>
  <si>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</si>
  <si>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</si>
  <si>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</si>
  <si>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</si>
  <si>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</si>
  <si>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</si>
  <si>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</si>
  <si>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</si>
  <si>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</si>
  <si>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</si>
  <si>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</si>
  <si>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</si>
  <si>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</si>
  <si>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</si>
  <si>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</si>
  <si>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</si>
  <si>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</si>
  <si>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</si>
  <si>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</si>
  <si>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</si>
  <si>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</si>
  <si>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</si>
  <si>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</si>
  <si>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</si>
  <si>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</si>
  <si>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</si>
  <si>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</si>
  <si>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</si>
  <si>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</si>
  <si>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</si>
  <si>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</si>
  <si>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</si>
  <si>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</si>
  <si>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</si>
  <si>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</si>
  <si>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</si>
  <si>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</si>
  <si>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</si>
  <si>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</si>
  <si>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</si>
  <si>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</si>
  <si>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</si>
  <si>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</si>
  <si>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</si>
  <si>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</si>
  <si>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</si>
  <si>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</si>
  <si>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</si>
  <si>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</si>
  <si>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</si>
  <si>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</si>
  <si>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</si>
  <si>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</si>
  <si>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</si>
  <si>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</si>
  <si>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</si>
  <si>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</si>
  <si>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</si>
  <si>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</si>
  <si>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</si>
  <si>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</si>
  <si>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</si>
  <si>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</si>
  <si>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</si>
  <si>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</si>
  <si>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</si>
  <si>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</si>
  <si>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</si>
  <si>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</si>
  <si>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</si>
  <si>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</si>
  <si>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</si>
  <si>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</si>
  <si>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</si>
  <si>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</si>
  <si>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</si>
  <si>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</si>
  <si>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</si>
  <si>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</si>
  <si>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</si>
  <si>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</si>
  <si>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</si>
  <si>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</si>
  <si>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</si>
  <si>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</si>
  <si>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</si>
  <si>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</si>
  <si>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</si>
  <si>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</si>
  <si>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</si>
  <si>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</si>
  <si>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</si>
  <si>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</si>
  <si>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</si>
  <si>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</si>
  <si>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</si>
  <si>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</si>
  <si>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</si>
  <si>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</si>
  <si>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</si>
  <si>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</si>
  <si>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</si>
  <si>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</si>
  <si>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</si>
  <si>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</si>
  <si>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</si>
  <si>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</si>
  <si>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</si>
  <si>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</si>
  <si>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</si>
  <si>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</si>
  <si>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</si>
  <si>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</si>
  <si>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</si>
  <si>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</si>
  <si>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</si>
  <si>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</si>
  <si>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</si>
  <si>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</si>
  <si>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</si>
  <si>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</si>
  <si>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</si>
  <si>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</si>
  <si>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</si>
  <si>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</si>
  <si>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</si>
  <si>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</si>
  <si>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</si>
  <si>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</si>
  <si>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</si>
  <si>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</si>
  <si>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</si>
  <si>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</si>
  <si>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</si>
  <si>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</si>
  <si>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</si>
  <si>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</si>
  <si>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</si>
  <si>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</si>
  <si>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</si>
  <si>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</si>
  <si>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</si>
  <si>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</si>
  <si>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</si>
  <si>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</si>
  <si>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</si>
  <si>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</si>
  <si>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</si>
  <si>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</si>
  <si>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</si>
  <si>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</si>
  <si>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</si>
  <si>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</si>
  <si>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</si>
  <si>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</si>
  <si>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</si>
  <si>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</si>
  <si>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</si>
  <si>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</si>
  <si>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</si>
  <si>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</si>
  <si>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</si>
  <si>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</si>
  <si>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</si>
  <si>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</si>
  <si>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</si>
  <si>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</si>
  <si>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</si>
  <si>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</si>
  <si>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</si>
  <si>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</si>
  <si>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</si>
  <si>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</si>
  <si>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</si>
  <si>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</si>
  <si>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</si>
  <si>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</si>
  <si>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</si>
  <si>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</si>
  <si>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</si>
  <si>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</si>
  <si>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</si>
  <si>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</si>
  <si>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</si>
  <si>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</si>
  <si>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</si>
  <si>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</si>
  <si>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</si>
  <si>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</si>
  <si>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</si>
  <si>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</si>
  <si>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</si>
  <si>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</si>
  <si>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</si>
  <si>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</si>
  <si>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</si>
  <si>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</si>
  <si>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</si>
  <si>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</si>
  <si>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</si>
  <si>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</si>
  <si>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</si>
  <si>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</si>
  <si>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</si>
  <si>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</si>
  <si>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</si>
  <si>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</si>
  <si>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</si>
  <si>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</si>
  <si>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</si>
  <si>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</si>
  <si>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</si>
  <si>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</si>
  <si>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</si>
  <si>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</si>
  <si>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</si>
  <si>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</si>
  <si>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</si>
  <si>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</si>
  <si>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</si>
  <si>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</si>
  <si>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</si>
  <si>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</si>
  <si>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</si>
  <si>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</si>
  <si>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</si>
  <si>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</si>
  <si>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</si>
  <si>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</si>
  <si>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</si>
  <si>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</si>
  <si>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</si>
  <si>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</si>
  <si>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</si>
  <si>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</si>
  <si>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</si>
  <si>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</si>
  <si>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</si>
  <si>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</si>
  <si>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</si>
  <si>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</si>
  <si>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</si>
  <si>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</si>
  <si>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</si>
  <si>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</si>
  <si>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</si>
  <si>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</si>
  <si>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</si>
  <si>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</si>
  <si>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</si>
  <si>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</si>
  <si>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</si>
  <si>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</si>
  <si>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</si>
  <si>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</si>
  <si>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</si>
  <si>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</si>
  <si>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</si>
  <si>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</si>
  <si>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</si>
  <si>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</si>
  <si>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</si>
  <si>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</si>
  <si>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</si>
  <si>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</si>
  <si>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</si>
  <si>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</si>
  <si>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</si>
  <si>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</si>
  <si>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</si>
  <si>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</si>
  <si>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</si>
  <si>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</si>
  <si>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</si>
  <si>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</si>
  <si>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</si>
  <si>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</si>
  <si>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</si>
  <si>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</si>
  <si>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</si>
  <si>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</si>
  <si>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</si>
  <si>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</si>
  <si>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</si>
  <si>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</si>
  <si>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</si>
  <si>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</si>
  <si>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</si>
  <si>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</si>
  <si>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</si>
  <si>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</si>
  <si>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</si>
  <si>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</si>
  <si>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</si>
  <si>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</si>
  <si>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</si>
  <si>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</si>
  <si>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</si>
  <si>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</si>
  <si>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</si>
  <si>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</si>
  <si>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</si>
  <si>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</si>
  <si>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</si>
  <si>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</si>
  <si>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</si>
  <si>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</si>
  <si>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</si>
  <si>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</si>
  <si>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</si>
  <si>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</si>
  <si>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</si>
  <si>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</si>
  <si>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</si>
  <si>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</si>
  <si>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</si>
  <si>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</si>
  <si>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</si>
  <si>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</si>
  <si>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</si>
  <si>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</si>
  <si>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</si>
  <si>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</si>
  <si>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</si>
  <si>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</si>
  <si>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</si>
  <si>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</si>
  <si>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</si>
  <si>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</si>
  <si>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</si>
  <si>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</si>
  <si>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</si>
  <si>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</si>
  <si>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</si>
  <si>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</si>
  <si>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</si>
  <si>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</si>
  <si>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</si>
  <si>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</si>
  <si>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</si>
  <si>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</si>
  <si>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</si>
  <si>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</si>
  <si>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</si>
  <si>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</si>
  <si>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</si>
  <si>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</si>
  <si>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</si>
  <si>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</si>
  <si>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</si>
  <si>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</si>
  <si>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</si>
  <si>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</si>
  <si>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</si>
  <si>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</si>
  <si>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</si>
  <si>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</si>
  <si>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</si>
  <si>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</si>
  <si>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</si>
  <si>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</si>
  <si>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</si>
  <si>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</si>
  <si>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</si>
  <si>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</si>
  <si>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</si>
  <si>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</si>
  <si>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</si>
  <si>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</si>
  <si>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</si>
  <si>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</si>
  <si>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</si>
  <si>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</si>
  <si>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</si>
  <si>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</si>
  <si>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</si>
  <si>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</si>
  <si>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</si>
  <si>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</si>
  <si>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</si>
  <si>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</si>
  <si>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</si>
  <si>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</si>
  <si>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</si>
  <si>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</si>
  <si>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</si>
  <si>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</si>
  <si>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</si>
  <si>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</si>
  <si>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</si>
  <si>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</si>
  <si>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</si>
  <si>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</si>
  <si>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</si>
  <si>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</si>
  <si>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</si>
  <si>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</si>
  <si>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</si>
  <si>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</si>
  <si>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</si>
  <si>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</si>
  <si>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</si>
  <si>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</si>
  <si>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</si>
  <si>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</si>
  <si>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</si>
  <si>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</si>
  <si>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</si>
  <si>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</si>
  <si>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</si>
  <si>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</si>
  <si>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</si>
  <si>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</si>
  <si>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</si>
  <si>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</si>
  <si>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</si>
  <si>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</si>
  <si>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</si>
  <si>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</si>
  <si>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</si>
  <si>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</si>
  <si>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</si>
  <si>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</si>
  <si>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</si>
  <si>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</si>
  <si>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</si>
  <si>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</si>
  <si>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</si>
  <si>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</si>
  <si>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</si>
  <si>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</si>
  <si>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</si>
  <si>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</si>
  <si>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</si>
  <si>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</si>
  <si>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</si>
  <si>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</si>
  <si>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</si>
  <si>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</si>
  <si>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</si>
  <si>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</si>
  <si>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</si>
  <si>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</si>
  <si>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</si>
  <si>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</si>
  <si>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</si>
  <si>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</si>
  <si>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</si>
  <si>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</si>
  <si>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</si>
  <si>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</si>
  <si>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</si>
  <si>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</si>
  <si>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</si>
  <si>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</si>
  <si>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</si>
  <si>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</si>
  <si>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</si>
  <si>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</si>
  <si>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</si>
  <si>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</si>
  <si>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</si>
  <si>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</si>
  <si>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</si>
  <si>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</si>
  <si>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</si>
  <si>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</si>
  <si>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</si>
  <si>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</si>
  <si>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</si>
  <si>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</si>
  <si>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</si>
  <si>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</si>
  <si>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</si>
  <si>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</si>
  <si>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</si>
  <si>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</si>
  <si>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</si>
  <si>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</si>
  <si>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</si>
  <si>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</si>
  <si>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</si>
  <si>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</si>
  <si>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</si>
  <si>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</si>
  <si>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</si>
  <si>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</si>
  <si>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</si>
  <si>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</si>
  <si>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</si>
  <si>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</si>
  <si>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</si>
  <si>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</si>
  <si>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</si>
  <si>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</si>
  <si>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</si>
  <si>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</si>
  <si>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</si>
  <si>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</si>
  <si>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</si>
  <si>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</si>
  <si>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</si>
  <si>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</si>
  <si>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</si>
  <si>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</si>
  <si>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</si>
  <si>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</si>
  <si>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</si>
  <si>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</si>
  <si>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</si>
  <si>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</si>
  <si>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</si>
  <si>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</si>
  <si>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</si>
  <si>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</si>
  <si>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</si>
  <si>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</si>
  <si>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</si>
  <si>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</si>
  <si>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</si>
  <si>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</si>
  <si>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</si>
  <si>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</si>
  <si>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</si>
  <si>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</si>
  <si>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</si>
  <si>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</si>
  <si>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</si>
  <si>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</si>
  <si>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</si>
  <si>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</si>
  <si>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</si>
  <si>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</si>
  <si>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</si>
  <si>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</si>
  <si>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</si>
  <si>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</si>
  <si>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</si>
  <si>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</si>
  <si>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</si>
  <si>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</si>
  <si>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</si>
  <si>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</si>
  <si>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</si>
  <si>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</si>
  <si>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</si>
  <si>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</si>
  <si>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</si>
  <si>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</si>
  <si>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</si>
  <si>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</si>
  <si>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</si>
  <si>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</si>
  <si>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</si>
  <si>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</si>
  <si>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</si>
  <si>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</si>
  <si>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</si>
  <si>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</si>
  <si>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</si>
  <si>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</si>
  <si>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</si>
  <si>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</si>
  <si>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</si>
  <si>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</si>
  <si>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</si>
  <si>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</si>
  <si>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</si>
  <si>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</si>
  <si>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</si>
  <si>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</si>
  <si>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</si>
  <si>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</si>
  <si>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</si>
  <si>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</si>
  <si>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</si>
  <si>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</si>
  <si>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</si>
  <si>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</si>
  <si>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</si>
  <si>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</si>
  <si>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</si>
  <si>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</si>
  <si>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</si>
  <si>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</si>
  <si>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</si>
  <si>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</si>
  <si>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</si>
  <si>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</si>
  <si>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</si>
  <si>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</si>
  <si>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</si>
  <si>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</si>
  <si>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</si>
  <si>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</si>
  <si>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</si>
  <si>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</si>
  <si>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</si>
  <si>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</si>
  <si>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</si>
  <si>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</si>
  <si>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</si>
  <si>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</si>
  <si>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</si>
  <si>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</si>
  <si>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</si>
  <si>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</si>
  <si>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</si>
  <si>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</si>
  <si>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</si>
  <si>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</si>
  <si>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</si>
  <si>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</si>
  <si>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</si>
  <si>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</si>
  <si>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</si>
  <si>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</si>
  <si>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</si>
  <si>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</si>
  <si>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</si>
  <si>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</si>
  <si>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</si>
  <si>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</si>
  <si>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</si>
  <si>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</si>
  <si>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</si>
  <si>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</si>
  <si>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</si>
  <si>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</si>
  <si>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</si>
  <si>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</si>
  <si>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</si>
  <si>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</si>
  <si>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</si>
  <si>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</si>
  <si>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</si>
  <si>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</si>
  <si>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</si>
  <si>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</si>
  <si>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</si>
  <si>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</si>
  <si>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</si>
  <si>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</si>
  <si>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</si>
  <si>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</si>
  <si>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</si>
  <si>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</si>
  <si>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</si>
  <si>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</si>
  <si>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</si>
  <si>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</si>
  <si>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</si>
  <si>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</si>
  <si>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</si>
  <si>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</si>
  <si>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</si>
  <si>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</si>
  <si>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</si>
  <si>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</si>
  <si>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</si>
  <si>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</si>
  <si>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</si>
  <si>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</si>
  <si>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</si>
  <si>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</si>
  <si>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</si>
  <si>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</si>
  <si>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</si>
  <si>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</si>
  <si>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</si>
  <si>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</si>
  <si>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</si>
  <si>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</si>
  <si>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</si>
  <si>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</si>
  <si>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</si>
  <si>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</si>
  <si>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</si>
  <si>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</si>
  <si>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</si>
  <si>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</si>
  <si>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</si>
  <si>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</si>
  <si>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</si>
  <si>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</si>
  <si>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</si>
  <si>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</si>
  <si>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</si>
  <si>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</si>
  <si>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</si>
  <si>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</si>
  <si>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</si>
  <si>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</si>
  <si>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</si>
  <si>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</si>
  <si>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</si>
  <si>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</si>
  <si>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</si>
  <si>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</si>
  <si>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</si>
  <si>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</si>
  <si>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</si>
  <si>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</si>
  <si>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</si>
  <si>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</si>
  <si>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</si>
  <si>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</si>
  <si>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</si>
  <si>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</si>
  <si>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</si>
  <si>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</si>
  <si>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</si>
  <si>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</si>
  <si>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</si>
  <si>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</si>
  <si>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</si>
  <si>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</si>
  <si>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</si>
  <si>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</si>
  <si>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</si>
  <si>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</si>
  <si>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</si>
  <si>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</si>
  <si>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</si>
  <si>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</si>
  <si>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</si>
  <si>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</si>
  <si>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</si>
  <si>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</si>
  <si>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</si>
  <si>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</si>
  <si>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</si>
  <si>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</si>
  <si>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</si>
  <si>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</si>
  <si>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</si>
  <si>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</si>
  <si>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</si>
  <si>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</si>
  <si>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</si>
  <si>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</si>
  <si>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</si>
  <si>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</si>
  <si>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</si>
  <si>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</si>
  <si>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</si>
  <si>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</si>
  <si>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</si>
  <si>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</si>
  <si>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</si>
  <si>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</si>
  <si>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</si>
  <si>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</si>
  <si>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</si>
  <si>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</si>
  <si>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</si>
  <si>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</si>
  <si>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</si>
  <si>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</si>
  <si>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</si>
  <si>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</si>
  <si>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</si>
  <si>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</si>
  <si>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</si>
  <si>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</si>
  <si>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</si>
  <si>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</si>
  <si>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</si>
  <si>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</si>
  <si>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</si>
  <si>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</si>
  <si>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</si>
  <si>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</si>
  <si>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</si>
  <si>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</si>
  <si>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</si>
  <si>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</si>
  <si>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</si>
  <si>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</si>
  <si>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</si>
  <si>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</si>
  <si>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</si>
  <si>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</si>
  <si>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</si>
  <si>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</si>
  <si>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</si>
  <si>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</si>
  <si>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</si>
  <si>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</si>
  <si>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</si>
  <si>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</si>
  <si>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</si>
  <si>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</si>
  <si>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</si>
  <si>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</si>
  <si>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</si>
  <si>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</si>
  <si>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</si>
  <si>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</si>
  <si>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</si>
  <si>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</si>
  <si>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</si>
  <si>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</si>
  <si>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</si>
  <si>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</si>
  <si>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</si>
  <si>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</si>
  <si>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</si>
  <si>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</si>
  <si>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</si>
  <si>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</si>
  <si>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</si>
  <si>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</si>
  <si>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</si>
  <si>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</si>
  <si>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</si>
  <si>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</si>
  <si>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</si>
  <si>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</si>
  <si>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</si>
  <si>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</si>
  <si>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</si>
  <si>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</si>
  <si>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</si>
  <si>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</si>
  <si>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</si>
  <si>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</si>
  <si>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</si>
  <si>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</si>
  <si>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</si>
  <si>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</si>
  <si>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</si>
  <si>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</si>
  <si>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</si>
  <si>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</si>
  <si>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</si>
  <si>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</si>
  <si>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</si>
  <si>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</si>
  <si>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</si>
  <si>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</si>
  <si>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</si>
  <si>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</si>
  <si>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</si>
  <si>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</si>
  <si>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</si>
  <si>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</si>
  <si>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</si>
  <si>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</si>
  <si>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</si>
  <si>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</si>
  <si>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</si>
  <si>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</si>
  <si>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</si>
  <si>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</si>
  <si>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</si>
  <si>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</si>
  <si>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</si>
  <si>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</si>
  <si>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</si>
  <si>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</si>
  <si>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</si>
  <si>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</si>
  <si>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</si>
  <si>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</si>
  <si>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</si>
  <si>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</si>
  <si>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</si>
  <si>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</si>
  <si>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</si>
  <si>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</si>
  <si>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</si>
  <si>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</si>
  <si>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</si>
  <si>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</si>
  <si>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</si>
  <si>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</si>
  <si>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</si>
  <si>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</si>
  <si>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</si>
  <si>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</si>
  <si>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</si>
  <si>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</si>
  <si>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</si>
  <si>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</si>
  <si>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</si>
  <si>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</si>
  <si>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</si>
  <si>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</si>
  <si>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</si>
  <si>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</si>
  <si>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</si>
  <si>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</si>
  <si>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</si>
  <si>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</si>
  <si>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</si>
  <si>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</si>
  <si>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</si>
  <si>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</si>
  <si>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</si>
  <si>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</si>
  <si>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</si>
  <si>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</si>
  <si>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</si>
  <si>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</si>
  <si>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</si>
  <si>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</si>
  <si>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</si>
  <si>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</si>
  <si>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</si>
  <si>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</si>
  <si>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</si>
  <si>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</si>
  <si>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</si>
  <si>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</si>
  <si>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</si>
  <si>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</si>
  <si>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</si>
  <si>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</si>
  <si>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</si>
  <si>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</si>
  <si>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</si>
  <si>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</si>
  <si>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</si>
  <si>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</si>
  <si>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</si>
  <si>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</si>
  <si>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</si>
  <si>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</si>
  <si>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</si>
  <si>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</si>
  <si>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</si>
  <si>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</si>
  <si>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</si>
  <si>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</si>
  <si>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</si>
  <si>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</si>
  <si>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</si>
  <si>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</si>
  <si>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</si>
  <si>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</si>
  <si>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</si>
  <si>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</si>
  <si>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</si>
  <si>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</si>
  <si>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</si>
  <si>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</si>
  <si>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</si>
  <si>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</si>
  <si>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</si>
  <si>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</si>
  <si>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</si>
  <si>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</si>
  <si>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</si>
  <si>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</si>
  <si>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</si>
  <si>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</si>
  <si>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</si>
  <si>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</si>
  <si>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</si>
  <si>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</si>
  <si>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</si>
  <si>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</si>
  <si>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</si>
  <si>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</si>
  <si>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</si>
  <si>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</si>
  <si>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</si>
  <si>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</si>
  <si>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</si>
  <si>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</si>
  <si>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</si>
  <si>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</si>
  <si>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</si>
  <si>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</si>
  <si>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</si>
  <si>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</si>
  <si>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</si>
  <si>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</si>
  <si>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</si>
  <si>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</si>
  <si>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</si>
  <si>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</si>
  <si>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</si>
  <si>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</si>
  <si>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</si>
  <si>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</si>
  <si>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</si>
  <si>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</si>
  <si>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</si>
  <si>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</si>
  <si>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</si>
  <si>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</si>
  <si>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</si>
  <si>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</si>
  <si>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</si>
  <si>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</si>
  <si>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</si>
  <si>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</si>
  <si>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</si>
  <si>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</si>
  <si>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</si>
  <si>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</si>
  <si>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</si>
  <si>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</si>
  <si>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</si>
  <si>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</si>
  <si>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</si>
  <si>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</si>
  <si>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</si>
  <si>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</si>
  <si>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</si>
  <si>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</si>
  <si>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</si>
  <si>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</si>
  <si>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</si>
  <si>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</si>
  <si>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</si>
  <si>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</si>
  <si>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</si>
  <si>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</si>
  <si>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</si>
  <si>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</si>
  <si>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</si>
  <si>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</si>
  <si>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</si>
  <si>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</si>
  <si>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</si>
  <si>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</si>
  <si>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</si>
  <si>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</si>
  <si>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</si>
  <si>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</si>
  <si>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</si>
  <si>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</si>
  <si>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</si>
  <si>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</si>
  <si>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</si>
  <si>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</si>
  <si>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</si>
  <si>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</si>
  <si>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</si>
  <si>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</si>
  <si>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</si>
  <si>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</si>
  <si>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</si>
  <si>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</si>
  <si>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</si>
  <si>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</si>
  <si>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</si>
  <si>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</si>
  <si>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</si>
  <si>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</si>
  <si>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</si>
  <si>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</si>
  <si>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</si>
  <si>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</si>
  <si>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</si>
  <si>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</si>
  <si>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</si>
  <si>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</si>
  <si>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</si>
  <si>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</si>
  <si>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</si>
  <si>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</si>
  <si>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</si>
  <si>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</si>
  <si>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</si>
  <si>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</si>
  <si>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</si>
  <si>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</si>
  <si>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</si>
  <si>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</si>
  <si>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</si>
  <si>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</si>
  <si>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</si>
  <si>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</si>
  <si>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</si>
  <si>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</si>
  <si>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</si>
  <si>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</si>
  <si>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</si>
  <si>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</si>
  <si>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</si>
  <si>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</si>
  <si>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</si>
  <si>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</si>
  <si>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</si>
  <si>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</si>
  <si>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</si>
  <si>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</si>
  <si>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</si>
  <si>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</si>
  <si>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</si>
  <si>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</si>
  <si>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</si>
  <si>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</si>
  <si>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</si>
  <si>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</si>
  <si>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</si>
  <si>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</si>
  <si>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</si>
  <si>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</si>
  <si>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</si>
  <si>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</si>
  <si>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</si>
  <si>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</si>
  <si>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</si>
  <si>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</si>
  <si>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</si>
  <si>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</si>
  <si>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</si>
  <si>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</si>
  <si>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</si>
  <si>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</si>
  <si>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</si>
  <si>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</si>
  <si>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</si>
  <si>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</si>
  <si>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</si>
  <si>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</si>
  <si>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</si>
  <si>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</si>
  <si>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</si>
  <si>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</si>
  <si>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</si>
  <si>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</si>
  <si>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</si>
  <si>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</si>
  <si>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</si>
  <si>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</si>
  <si>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</si>
  <si>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</si>
  <si>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</si>
  <si>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</si>
  <si>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</si>
  <si>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</si>
  <si>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</si>
  <si>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</si>
  <si>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</si>
  <si>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</si>
  <si>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</si>
  <si>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</si>
  <si>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</si>
  <si>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</si>
  <si>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</si>
  <si>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</si>
  <si>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</si>
  <si>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</si>
  <si>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</si>
  <si>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</si>
  <si>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</si>
  <si>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</si>
  <si>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</si>
  <si>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</si>
  <si>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</si>
  <si>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</si>
  <si>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</si>
  <si>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</si>
  <si>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</si>
  <si>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</si>
  <si>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</si>
  <si>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</si>
  <si>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</si>
  <si>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</si>
  <si>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</si>
  <si>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</si>
  <si>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</si>
  <si>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</si>
  <si>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</si>
  <si>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</si>
  <si>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</si>
  <si>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</si>
  <si>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</si>
  <si>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</si>
  <si>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</si>
  <si>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</si>
  <si>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</si>
  <si>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</si>
  <si>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</si>
  <si>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</si>
  <si>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</si>
  <si>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</si>
  <si>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</si>
  <si>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</si>
  <si>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</si>
  <si>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</si>
  <si>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</si>
  <si>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</si>
  <si>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</si>
  <si>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</si>
  <si>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</si>
  <si>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</si>
  <si>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</si>
  <si>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</si>
  <si>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</si>
  <si>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</si>
  <si>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</si>
  <si>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</si>
  <si>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</si>
  <si>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</si>
  <si>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</si>
  <si>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</si>
  <si>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</si>
  <si>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</si>
  <si>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</si>
  <si>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</si>
  <si>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</si>
  <si>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</si>
  <si>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</si>
  <si>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</si>
  <si>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</si>
  <si>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</si>
  <si>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</si>
  <si>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</si>
  <si>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</si>
  <si>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</si>
  <si>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</si>
  <si>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</si>
  <si>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</si>
  <si>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</si>
  <si>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</si>
  <si>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</si>
  <si>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</si>
  <si>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</si>
  <si>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</si>
  <si>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</si>
  <si>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</si>
  <si>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</si>
  <si>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</si>
  <si>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</si>
  <si>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</si>
  <si>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</si>
  <si>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</si>
  <si>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</si>
  <si>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</si>
  <si>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</si>
  <si>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</si>
  <si>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</si>
  <si>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</si>
  <si>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</si>
  <si>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</si>
  <si>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</si>
  <si>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</si>
  <si>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</si>
  <si>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</si>
  <si>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</si>
  <si>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</si>
  <si>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</si>
  <si>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</si>
  <si>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</si>
  <si>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</si>
  <si>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</si>
  <si>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</si>
  <si>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</si>
  <si>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</si>
  <si>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</si>
  <si>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</si>
  <si>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</si>
  <si>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</si>
  <si>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</si>
  <si>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</si>
  <si>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</si>
  <si>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</si>
  <si>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</si>
  <si>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</si>
  <si>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</si>
  <si>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</si>
  <si>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</si>
  <si>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</si>
  <si>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</si>
  <si>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</si>
  <si>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</si>
  <si>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</si>
  <si>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</si>
  <si>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</si>
  <si>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</si>
  <si>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</si>
  <si>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</si>
  <si>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</si>
  <si>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</si>
  <si>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</si>
  <si>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</si>
  <si>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</si>
  <si>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</si>
  <si>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</si>
  <si>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</si>
  <si>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</si>
  <si>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</si>
  <si>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</si>
  <si>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</si>
  <si>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</si>
  <si>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</si>
  <si>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</si>
  <si>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</si>
  <si>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</si>
  <si>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</si>
  <si>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</si>
  <si>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</si>
  <si>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</si>
  <si>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</si>
  <si>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</si>
  <si>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</si>
  <si>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</si>
  <si>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</si>
  <si>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</si>
  <si>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</si>
  <si>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</si>
  <si>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</si>
  <si>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</si>
  <si>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</si>
  <si>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</si>
  <si>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</si>
  <si>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</si>
  <si>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</si>
  <si>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</si>
  <si>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</si>
  <si>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</si>
  <si>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</si>
  <si>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</si>
  <si>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</si>
  <si>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</si>
  <si>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</si>
  <si>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</si>
  <si>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</si>
  <si>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</si>
  <si>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</si>
  <si>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</si>
  <si>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</si>
  <si>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</si>
  <si>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</si>
  <si>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</si>
  <si>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</si>
  <si>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</si>
  <si>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</si>
  <si>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</si>
  <si>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</si>
  <si>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</si>
  <si>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</si>
  <si>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</si>
  <si>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</si>
  <si>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</si>
  <si>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</si>
  <si>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</si>
  <si>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</si>
  <si>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</si>
  <si>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</si>
  <si>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</si>
  <si>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</si>
  <si>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</si>
  <si>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</si>
  <si>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</si>
  <si>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</si>
  <si>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</si>
  <si>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</si>
  <si>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</si>
  <si>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</si>
  <si>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</si>
  <si>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</si>
  <si>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</si>
  <si>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</si>
  <si>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</si>
  <si>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</si>
  <si>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</si>
  <si>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</si>
  <si>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</si>
  <si>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</si>
  <si>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</si>
  <si>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</si>
  <si>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</si>
  <si>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</si>
  <si>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</si>
  <si>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</si>
  <si>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</si>
  <si>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</si>
  <si>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</si>
  <si>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</si>
  <si>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</si>
  <si>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</si>
  <si>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</si>
  <si>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</si>
  <si>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</si>
  <si>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</si>
  <si>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</si>
  <si>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</si>
  <si>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</si>
  <si>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</si>
  <si>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</si>
  <si>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</si>
  <si>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</si>
  <si>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</si>
  <si>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</si>
  <si>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</si>
  <si>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</si>
  <si>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</si>
  <si>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</si>
  <si>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</si>
  <si>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</si>
  <si>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</si>
  <si>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</si>
  <si>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</si>
  <si>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</si>
  <si>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</si>
  <si>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</si>
  <si>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</si>
  <si>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</si>
  <si>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</si>
  <si>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</si>
  <si>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</si>
  <si>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</si>
  <si>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</si>
  <si>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</si>
  <si>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</si>
  <si>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</si>
  <si>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</si>
  <si>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</si>
  <si>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</si>
  <si>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</si>
  <si>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</si>
  <si>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</si>
  <si>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</si>
  <si>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</si>
  <si>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</si>
  <si>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</si>
  <si>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</si>
  <si>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</si>
  <si>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</si>
  <si>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</si>
  <si>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</si>
  <si>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</si>
  <si>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</si>
  <si>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</si>
  <si>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</si>
  <si>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</si>
  <si>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</si>
  <si>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</si>
  <si>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</si>
  <si>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</si>
  <si>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</si>
  <si>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</si>
  <si>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</si>
  <si>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</si>
  <si>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</si>
  <si>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</si>
  <si>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</si>
  <si>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</si>
  <si>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</si>
  <si>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</si>
  <si>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</si>
  <si>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</si>
  <si>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</si>
  <si>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</si>
  <si>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</si>
  <si>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</si>
  <si>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</si>
  <si>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</si>
  <si>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</si>
  <si>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</si>
  <si>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</si>
  <si>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</si>
  <si>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</si>
  <si>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</si>
  <si>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</si>
  <si>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</si>
  <si>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</si>
  <si>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</si>
  <si>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</si>
  <si>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</si>
  <si>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</si>
  <si>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</si>
  <si>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</si>
  <si>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</si>
  <si>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</si>
  <si>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</si>
  <si>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</si>
  <si>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</si>
  <si>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</si>
  <si>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</si>
  <si>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</si>
  <si>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</si>
  <si>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</si>
  <si>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</si>
  <si>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</si>
  <si>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</si>
  <si>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</si>
  <si>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</si>
  <si>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</si>
  <si>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</si>
  <si>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</si>
  <si>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</si>
  <si>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</si>
  <si>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</si>
  <si>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</si>
  <si>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</si>
  <si>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</si>
  <si>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</si>
  <si>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</si>
  <si>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</si>
  <si>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</si>
  <si>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</si>
  <si>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</si>
  <si>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</si>
  <si>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</si>
  <si>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</si>
  <si>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</si>
  <si>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</si>
  <si>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</si>
  <si>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</si>
  <si>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</si>
  <si>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</si>
  <si>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</si>
  <si>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</si>
  <si>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</si>
  <si>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</si>
  <si>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</si>
  <si>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</si>
  <si>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</si>
  <si>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</si>
  <si>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</si>
  <si>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</si>
  <si>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</si>
  <si>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</si>
  <si>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</si>
  <si>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</si>
  <si>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</si>
  <si>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</si>
  <si>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</si>
  <si>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</si>
  <si>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</si>
  <si>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</si>
  <si>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</si>
  <si>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</si>
  <si>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</si>
  <si>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</si>
  <si>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</si>
  <si>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</si>
  <si>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</si>
  <si>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</si>
  <si>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</si>
  <si>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</si>
  <si>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</si>
  <si>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</si>
  <si>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</si>
  <si>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</si>
  <si>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</si>
  <si>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</si>
  <si>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</si>
  <si>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</si>
  <si>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</si>
  <si>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</si>
  <si>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</si>
  <si>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</si>
  <si>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</si>
  <si>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</si>
  <si>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</si>
  <si>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</si>
  <si>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</si>
  <si>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</si>
  <si>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</si>
  <si>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</si>
  <si>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</si>
  <si>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</si>
  <si>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</si>
  <si>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</si>
  <si>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</si>
  <si>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</si>
  <si>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</si>
  <si>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</si>
  <si>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</si>
  <si>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</si>
  <si>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</si>
  <si>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</si>
  <si>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</si>
  <si>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</si>
  <si>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</si>
  <si>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</si>
  <si>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</si>
  <si>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</si>
  <si>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</si>
  <si>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</si>
  <si>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</si>
  <si>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</si>
  <si>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</si>
  <si>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</si>
  <si>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</si>
  <si>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</si>
  <si>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</si>
  <si>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</si>
  <si>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</si>
  <si>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</si>
  <si>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</si>
  <si>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</si>
  <si>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</si>
  <si>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</si>
  <si>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</si>
  <si>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</si>
  <si>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</si>
  <si>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</si>
  <si>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</si>
  <si>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</si>
  <si>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</si>
  <si>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</si>
  <si>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</si>
  <si>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</si>
  <si>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</si>
  <si>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</si>
  <si>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</si>
  <si>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</si>
  <si>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</si>
  <si>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</si>
  <si>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</si>
  <si>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</si>
  <si>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</si>
  <si>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</si>
  <si>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</si>
  <si>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</si>
  <si>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</si>
  <si>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</si>
  <si>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</si>
  <si>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</si>
  <si>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</si>
  <si>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</si>
  <si>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</si>
  <si>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</si>
  <si>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</si>
  <si>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</si>
  <si>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</si>
  <si>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</si>
  <si>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</si>
  <si>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</si>
  <si>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</si>
  <si>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</si>
  <si>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</si>
  <si>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</si>
  <si>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</si>
  <si>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</si>
  <si>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</si>
  <si>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</si>
  <si>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</si>
  <si>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</si>
  <si>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</si>
  <si>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</si>
  <si>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</si>
  <si>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</si>
  <si>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</si>
  <si>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</si>
  <si>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</si>
  <si>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</si>
  <si>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</si>
  <si>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</si>
  <si>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</si>
  <si>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</si>
  <si>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</si>
  <si>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</si>
  <si>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</si>
  <si>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</si>
  <si>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</si>
  <si>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</si>
  <si>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</si>
  <si>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</si>
  <si>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</si>
  <si>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</si>
  <si>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</si>
  <si>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</si>
  <si>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</si>
  <si>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</si>
  <si>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</si>
  <si>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</si>
  <si>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</si>
  <si>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</si>
  <si>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</si>
  <si>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</si>
  <si>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</si>
  <si>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</si>
  <si>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</si>
  <si>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</si>
  <si>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</si>
  <si>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</si>
  <si>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</si>
  <si>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</si>
  <si>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</si>
  <si>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</si>
  <si>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</si>
  <si>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</si>
  <si>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</si>
  <si>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</si>
  <si>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</si>
  <si>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</si>
  <si>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</si>
  <si>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</si>
  <si>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</si>
  <si>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</si>
  <si>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</si>
  <si>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</si>
  <si>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</si>
  <si>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</si>
  <si>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</si>
  <si>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</si>
  <si>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</si>
  <si>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</si>
  <si>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</si>
  <si>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</si>
  <si>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</si>
  <si>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</si>
  <si>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</si>
  <si>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</si>
  <si>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</si>
  <si>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</si>
  <si>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</si>
  <si>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</si>
  <si>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</si>
  <si>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</si>
  <si>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</si>
  <si>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</si>
  <si>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</si>
  <si>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</si>
  <si>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</si>
  <si>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</si>
  <si>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</si>
  <si>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</si>
  <si>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</si>
  <si>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</si>
  <si>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</si>
  <si>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</si>
  <si>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</si>
  <si>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</si>
  <si>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</si>
  <si>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</si>
  <si>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</si>
  <si>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</si>
  <si>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</si>
  <si>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</si>
  <si>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</si>
  <si>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</si>
  <si>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</si>
  <si>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</si>
  <si>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</si>
  <si>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</si>
  <si>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</si>
  <si>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</si>
  <si>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</si>
  <si>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</si>
  <si>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</si>
  <si>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</si>
  <si>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</si>
  <si>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</si>
  <si>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</si>
  <si>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</si>
  <si>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</si>
  <si>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</si>
  <si>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</si>
  <si>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</si>
  <si>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</si>
  <si>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</si>
  <si>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</si>
  <si>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</si>
  <si>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</si>
  <si>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</si>
  <si>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</si>
  <si>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</si>
  <si>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</si>
  <si>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</si>
  <si>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</si>
  <si>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</si>
  <si>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</si>
  <si>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</si>
  <si>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</si>
  <si>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</si>
  <si>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</si>
  <si>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</si>
  <si>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</si>
  <si>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</si>
  <si>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</si>
  <si>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</si>
  <si>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</si>
  <si>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</si>
  <si>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</si>
  <si>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</si>
  <si>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</si>
  <si>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</si>
  <si>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</si>
  <si>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</si>
  <si>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</si>
  <si>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</si>
  <si>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</si>
  <si>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</si>
  <si>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</si>
  <si>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</si>
  <si>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</si>
  <si>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</si>
  <si>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</si>
  <si>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</si>
  <si>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</si>
  <si>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</si>
  <si>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</si>
  <si>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</si>
  <si>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</si>
  <si>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</si>
  <si>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</si>
  <si>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</si>
  <si>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</si>
  <si>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</si>
  <si>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</si>
  <si>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</si>
  <si>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</si>
  <si>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</si>
  <si>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</si>
  <si>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</si>
  <si>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</si>
  <si>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</si>
  <si>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</si>
  <si>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</si>
  <si>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</si>
  <si>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</si>
  <si>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</si>
  <si>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</si>
  <si>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</si>
  <si>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</si>
  <si>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</si>
  <si>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</si>
  <si>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</si>
  <si>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</si>
  <si>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</si>
  <si>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</si>
  <si>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</si>
  <si>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</si>
  <si>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</si>
  <si>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</si>
  <si>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</si>
  <si>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</si>
  <si>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</si>
  <si>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</si>
  <si>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</si>
  <si>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</si>
  <si>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</si>
  <si>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</si>
  <si>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</si>
  <si>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</si>
  <si>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</si>
  <si>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</si>
  <si>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</si>
  <si>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</si>
  <si>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</si>
  <si>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</si>
  <si>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</si>
  <si>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</si>
  <si>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</si>
  <si>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</si>
  <si>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</si>
  <si>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</si>
  <si>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</si>
  <si>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</si>
  <si>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</si>
  <si>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</si>
  <si>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</si>
  <si>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</si>
  <si>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</si>
  <si>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</si>
  <si>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</si>
  <si>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</si>
  <si>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</si>
  <si>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</si>
  <si>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</si>
  <si>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</si>
  <si>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</si>
  <si>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</si>
  <si>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</si>
  <si>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</si>
  <si>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</si>
  <si>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</si>
  <si>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</si>
  <si>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</si>
  <si>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</si>
  <si>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</si>
  <si>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</si>
  <si>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</si>
  <si>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</si>
  <si>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</si>
  <si>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</si>
  <si>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</si>
  <si>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</si>
  <si>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</si>
  <si>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</si>
  <si>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</si>
  <si>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</si>
  <si>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</si>
  <si>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</si>
  <si>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</si>
  <si>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</si>
  <si>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</si>
  <si>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</si>
  <si>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</si>
  <si>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</si>
  <si>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</si>
  <si>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</si>
  <si>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</si>
  <si>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</si>
  <si>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</si>
  <si>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</si>
  <si>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</si>
  <si>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</si>
  <si>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</si>
  <si>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</si>
  <si>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</si>
  <si>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</si>
  <si>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</si>
  <si>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</si>
  <si>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</si>
  <si>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</si>
  <si>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</si>
  <si>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</si>
  <si>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</si>
  <si>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</si>
  <si>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</si>
  <si>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</si>
  <si>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</si>
  <si>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</si>
  <si>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</si>
  <si>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</si>
  <si>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</si>
  <si>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</si>
  <si>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</si>
  <si>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</si>
  <si>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</si>
  <si>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</si>
  <si>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</si>
  <si>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</si>
  <si>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</si>
  <si>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</si>
  <si>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</si>
  <si>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</si>
  <si>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</si>
  <si>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</si>
  <si>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</si>
  <si>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</si>
  <si>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</si>
  <si>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</si>
  <si>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</si>
  <si>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</si>
  <si>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</si>
  <si>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</si>
  <si>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</si>
  <si>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</si>
  <si>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</si>
  <si>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</si>
  <si>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</si>
  <si>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</si>
  <si>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</si>
  <si>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</si>
  <si>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</si>
  <si>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</si>
  <si>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</si>
  <si>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</si>
  <si>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</si>
  <si>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</si>
  <si>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</si>
  <si>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</si>
  <si>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</si>
  <si>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</si>
  <si>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</si>
  <si>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</si>
  <si>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</si>
  <si>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</si>
  <si>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</si>
  <si>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</si>
  <si>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</si>
  <si>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</si>
  <si>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</si>
  <si>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</si>
  <si>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</si>
  <si>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</si>
  <si>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</si>
  <si>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</si>
  <si>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</si>
  <si>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</si>
  <si>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</si>
  <si>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</si>
  <si>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</si>
  <si>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</si>
  <si>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</si>
  <si>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</si>
  <si>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</si>
  <si>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</si>
  <si>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</si>
  <si>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</si>
  <si>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</si>
  <si>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</si>
  <si>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</si>
  <si>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</si>
  <si>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</si>
  <si>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</si>
  <si>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</si>
  <si>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</si>
  <si>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</si>
  <si>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</si>
  <si>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</si>
  <si>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</si>
  <si>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</si>
  <si>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</si>
  <si>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</si>
  <si>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</si>
  <si>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</si>
  <si>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</si>
  <si>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</si>
  <si>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</si>
  <si>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</si>
  <si>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</si>
  <si>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</si>
  <si>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</si>
  <si>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</si>
  <si>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</si>
  <si>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</si>
  <si>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</si>
  <si>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</si>
  <si>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</si>
  <si>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</si>
  <si>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</si>
  <si>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</si>
  <si>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</si>
  <si>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</si>
  <si>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</si>
  <si>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</si>
  <si>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</si>
  <si>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</si>
  <si>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</si>
  <si>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</si>
  <si>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</si>
  <si>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</si>
  <si>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</si>
  <si>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</si>
  <si>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</si>
  <si>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</si>
  <si>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</si>
  <si>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</si>
  <si>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</si>
  <si>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</si>
  <si>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</si>
  <si>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</si>
  <si>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</si>
  <si>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</si>
  <si>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</si>
  <si>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</si>
  <si>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</si>
  <si>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</si>
  <si>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</si>
  <si>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</si>
  <si>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</si>
  <si>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</si>
  <si>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</si>
  <si>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</si>
  <si>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</si>
  <si>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</si>
  <si>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</si>
  <si>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</si>
  <si>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</si>
  <si>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</si>
  <si>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</si>
  <si>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</si>
  <si>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</si>
  <si>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</si>
  <si>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</si>
  <si>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</si>
  <si>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</si>
  <si>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</si>
  <si>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</si>
  <si>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</si>
  <si>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</si>
  <si>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</si>
  <si>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</si>
  <si>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</si>
  <si>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</si>
  <si>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</si>
  <si>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</si>
  <si>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</si>
  <si>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</si>
  <si>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</si>
  <si>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</si>
  <si>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</si>
  <si>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</si>
  <si>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</si>
  <si>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</si>
  <si>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</si>
  <si>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</si>
  <si>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</si>
  <si>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</si>
  <si>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</si>
  <si>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</si>
  <si>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</si>
  <si>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</si>
  <si>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</si>
  <si>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</si>
  <si>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</si>
  <si>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</si>
  <si>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</si>
  <si>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</si>
  <si>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</si>
  <si>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</si>
  <si>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</si>
  <si>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</si>
  <si>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</si>
  <si>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</si>
  <si>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</si>
  <si>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</si>
  <si>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</si>
  <si>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</si>
  <si>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</si>
  <si>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</si>
  <si>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</si>
  <si>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</si>
  <si>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</si>
  <si>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</si>
  <si>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</si>
  <si>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</si>
  <si>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</si>
  <si>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</si>
  <si>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</si>
  <si>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</si>
  <si>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</si>
  <si>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</si>
  <si>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</si>
  <si>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</si>
  <si>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</si>
  <si>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</si>
  <si>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</si>
  <si>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</si>
  <si>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</si>
  <si>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</si>
  <si>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</si>
  <si>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</si>
  <si>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</si>
  <si>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</si>
  <si>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</si>
  <si>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</si>
  <si>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</si>
  <si>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</si>
  <si>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</si>
  <si>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</si>
  <si>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</si>
  <si>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</si>
  <si>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</si>
  <si>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</si>
  <si>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</si>
  <si>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</si>
  <si>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</si>
  <si>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</si>
  <si>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</si>
  <si>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</si>
  <si>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</si>
  <si>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</si>
  <si>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</si>
  <si>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</si>
  <si>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</si>
  <si>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</si>
  <si>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</si>
  <si>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</si>
  <si>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</si>
  <si>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</si>
  <si>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</si>
  <si>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</si>
  <si>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</si>
  <si>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</si>
  <si>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</si>
  <si>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</si>
  <si>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</si>
  <si>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</si>
  <si>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</si>
  <si>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</si>
  <si>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</si>
  <si>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</si>
  <si>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</si>
  <si>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</si>
  <si>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</si>
  <si>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</si>
  <si>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</si>
  <si>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</si>
  <si>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</si>
  <si>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</si>
  <si>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</si>
  <si>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</si>
  <si>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</si>
  <si>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</si>
  <si>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</si>
  <si>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</si>
  <si>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</si>
  <si>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</si>
  <si>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</si>
  <si>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</si>
  <si>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</si>
  <si>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</si>
  <si>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</si>
  <si>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</si>
  <si>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</si>
  <si>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</si>
  <si>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</si>
  <si>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</si>
  <si>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</si>
  <si>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</si>
  <si>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</si>
  <si>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</si>
  <si>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</si>
  <si>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</si>
  <si>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</si>
  <si>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</si>
  <si>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</si>
  <si>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</si>
  <si>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</si>
  <si>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</si>
  <si>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</si>
  <si>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</si>
  <si>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</si>
  <si>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</si>
  <si>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</si>
  <si>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</si>
  <si>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</si>
  <si>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</si>
  <si>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</si>
  <si>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</si>
  <si>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</si>
  <si>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</si>
  <si>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</si>
  <si>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</si>
  <si>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</si>
  <si>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</si>
  <si>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</si>
  <si>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</si>
  <si>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</si>
  <si>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</si>
  <si>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</si>
  <si>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</si>
  <si>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</si>
  <si>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</si>
  <si>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</si>
  <si>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</si>
  <si>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</si>
  <si>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</si>
  <si>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</si>
  <si>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</si>
  <si>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</si>
  <si>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</si>
  <si>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</si>
  <si>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</si>
  <si>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</si>
  <si>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</si>
  <si>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</si>
  <si>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</si>
  <si>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</si>
  <si>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</si>
  <si>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</si>
  <si>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</si>
  <si>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</si>
  <si>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</si>
  <si>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</si>
  <si>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</si>
  <si>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</si>
  <si>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</si>
  <si>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</si>
  <si>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</si>
  <si>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</si>
  <si>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</si>
  <si>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</si>
  <si>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</si>
  <si>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</si>
  <si>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</si>
  <si>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</si>
  <si>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</si>
  <si>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</si>
  <si>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</si>
  <si>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</si>
  <si>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</si>
  <si>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</si>
  <si>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</si>
  <si>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</si>
  <si>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</si>
  <si>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</si>
  <si>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</si>
  <si>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</si>
  <si>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</si>
  <si>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</si>
  <si>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</si>
  <si>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</si>
  <si>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</si>
  <si>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</si>
  <si>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</si>
  <si>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</si>
  <si>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</si>
  <si>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</si>
  <si>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</si>
  <si>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</si>
  <si>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</si>
  <si>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</si>
  <si>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</si>
  <si>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</si>
  <si>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</si>
  <si>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</si>
  <si>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</si>
  <si>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</si>
  <si>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</si>
  <si>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</si>
  <si>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</si>
  <si>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</si>
  <si>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</si>
  <si>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</si>
  <si>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</si>
  <si>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</si>
  <si>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</si>
  <si>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</si>
  <si>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</si>
  <si>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</si>
  <si>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</si>
  <si>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</si>
  <si>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</si>
  <si>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</si>
  <si>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</si>
  <si>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</si>
  <si>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</si>
  <si>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</si>
  <si>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</si>
  <si>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</si>
  <si>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</si>
  <si>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</si>
  <si>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</si>
  <si>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</si>
  <si>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</si>
  <si>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</si>
  <si>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</si>
  <si>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</si>
  <si>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</si>
  <si>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</si>
  <si>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</si>
  <si>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</si>
  <si>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</si>
  <si>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</si>
  <si>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</si>
  <si>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</si>
  <si>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</si>
  <si>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</si>
  <si>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</si>
  <si>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</si>
  <si>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</si>
  <si>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</si>
  <si>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</si>
  <si>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</si>
  <si>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</si>
  <si>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</si>
  <si>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</si>
  <si>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</si>
  <si>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</si>
  <si>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</si>
  <si>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</si>
  <si>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</si>
  <si>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</si>
  <si>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</si>
  <si>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</si>
  <si>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</si>
  <si>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</si>
  <si>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</si>
  <si>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</si>
  <si>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</si>
  <si>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</si>
  <si>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</si>
  <si>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</si>
  <si>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</si>
  <si>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</si>
  <si>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</si>
  <si>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</si>
  <si>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</si>
  <si>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</si>
  <si>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</si>
  <si>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</si>
  <si>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</si>
  <si>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</si>
  <si>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</si>
  <si>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</si>
  <si>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</si>
  <si>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</si>
  <si>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</si>
  <si>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</si>
  <si>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</si>
  <si>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</si>
  <si>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</si>
  <si>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</si>
  <si>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</si>
  <si>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</si>
  <si>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</si>
  <si>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</si>
  <si>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</si>
  <si>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</si>
  <si>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</si>
  <si>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</si>
  <si>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</si>
  <si>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</si>
  <si>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</si>
  <si>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</si>
  <si>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</si>
  <si>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</si>
  <si>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</si>
  <si>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</si>
  <si>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</si>
  <si>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</si>
  <si>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</si>
  <si>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</si>
  <si>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</si>
  <si>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</si>
  <si>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</si>
  <si>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</si>
  <si>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</si>
  <si>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</si>
  <si>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</si>
  <si>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</si>
  <si>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</si>
  <si>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</si>
  <si>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</si>
  <si>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</si>
  <si>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</si>
  <si>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</si>
  <si>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</si>
  <si>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</si>
  <si>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</si>
  <si>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</si>
  <si>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</si>
  <si>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</si>
  <si>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</si>
  <si>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</si>
  <si>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</si>
  <si>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</si>
  <si>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</si>
  <si>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</si>
  <si>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</si>
  <si>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</si>
  <si>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</si>
  <si>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</si>
  <si>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</si>
  <si>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</si>
  <si>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</si>
  <si>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</si>
  <si>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</si>
  <si>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</si>
  <si>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</si>
  <si>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</si>
  <si>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</si>
  <si>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</si>
  <si>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</si>
  <si>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</si>
  <si>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</si>
  <si>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</si>
  <si>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</si>
  <si>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</si>
  <si>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</si>
  <si>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</si>
  <si>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</si>
  <si>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</si>
  <si>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</si>
  <si>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</si>
  <si>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</si>
  <si>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</si>
  <si>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</si>
  <si>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</si>
  <si>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</si>
  <si>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</si>
  <si>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</si>
  <si>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</si>
  <si>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</si>
  <si>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</si>
  <si>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</si>
  <si>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</si>
  <si>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</si>
  <si>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</si>
  <si>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</si>
  <si>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</si>
  <si>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</si>
  <si>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</si>
  <si>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</si>
  <si>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</si>
  <si>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</si>
  <si>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</si>
  <si>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</si>
  <si>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</si>
  <si>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</si>
  <si>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</si>
  <si>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</si>
  <si>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</si>
  <si>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</si>
  <si>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</si>
  <si>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</si>
  <si>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</si>
  <si>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</si>
  <si>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</si>
  <si>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</si>
  <si>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</si>
  <si>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</si>
  <si>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</si>
  <si>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</si>
  <si>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</si>
  <si>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</si>
  <si>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</si>
  <si>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</si>
  <si>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</si>
  <si>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</si>
  <si>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</si>
  <si>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</si>
  <si>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</si>
  <si>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</si>
  <si>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</si>
  <si>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</si>
  <si>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</si>
  <si>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</si>
  <si>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</si>
  <si>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</si>
  <si>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</si>
  <si>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</si>
  <si>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</si>
  <si>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</si>
  <si>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</si>
  <si>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</si>
  <si>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</si>
  <si>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</si>
  <si>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</si>
  <si>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</si>
  <si>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</si>
  <si>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</si>
  <si>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</si>
  <si>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</si>
  <si>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</si>
  <si>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</si>
  <si>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</si>
  <si>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</si>
  <si>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</si>
  <si>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</si>
  <si>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</si>
  <si>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</si>
  <si>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</si>
  <si>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</si>
  <si>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</si>
  <si>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</si>
  <si>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</si>
  <si>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</si>
  <si>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</si>
  <si>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</si>
  <si>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</si>
  <si>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</si>
  <si>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</si>
  <si>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</si>
  <si>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</si>
  <si>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</si>
  <si>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</si>
  <si>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</si>
  <si>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</si>
  <si>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</si>
  <si>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</si>
  <si>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</si>
  <si>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</si>
  <si>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</si>
  <si>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</si>
  <si>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</si>
  <si>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</si>
  <si>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</si>
  <si>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</si>
  <si>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</si>
  <si>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</si>
  <si>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</si>
  <si>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</si>
  <si>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</si>
  <si>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</si>
  <si>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</si>
  <si>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</si>
  <si>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</si>
  <si>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</si>
  <si>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</si>
  <si>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</si>
  <si>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</si>
  <si>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</si>
  <si>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</si>
  <si>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</si>
  <si>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</si>
  <si>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</si>
  <si>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</si>
  <si>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</si>
  <si>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</si>
  <si>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</si>
  <si>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</si>
  <si>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</si>
  <si>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</si>
  <si>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</si>
  <si>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</si>
  <si>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</si>
  <si>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</si>
  <si>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</si>
  <si>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</si>
  <si>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</si>
  <si>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</si>
  <si>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</si>
  <si>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</si>
  <si>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</si>
  <si>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</si>
  <si>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</si>
  <si>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</si>
  <si>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</si>
  <si>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</si>
  <si>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</si>
  <si>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</si>
  <si>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</si>
  <si>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</si>
  <si>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</si>
  <si>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</si>
  <si>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</si>
  <si>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</si>
  <si>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</si>
  <si>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</si>
  <si>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</si>
  <si>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</si>
  <si>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</si>
  <si>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</si>
  <si>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</si>
  <si>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</si>
  <si>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</si>
  <si>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</si>
  <si>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</si>
  <si>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</si>
  <si>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</si>
  <si>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</si>
  <si>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</si>
  <si>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</si>
  <si>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</si>
  <si>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</si>
  <si>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</si>
  <si>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</si>
  <si>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</si>
  <si>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</si>
  <si>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</si>
  <si>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</si>
  <si>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</si>
  <si>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</si>
  <si>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</si>
  <si>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</si>
  <si>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</si>
  <si>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</si>
  <si>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</si>
  <si>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</si>
  <si>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</si>
  <si>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</si>
  <si>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</si>
  <si>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</si>
  <si>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</si>
  <si>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</si>
  <si>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</si>
  <si>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</si>
  <si>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</si>
  <si>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</si>
  <si>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</si>
  <si>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</si>
  <si>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</si>
  <si>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</si>
  <si>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</si>
  <si>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</si>
  <si>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</si>
  <si>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</si>
  <si>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</si>
  <si>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</si>
  <si>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</si>
  <si>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</si>
  <si>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</si>
  <si>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</si>
  <si>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</si>
  <si>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</si>
  <si>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</si>
  <si>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</si>
  <si>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</si>
  <si>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</si>
  <si>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</si>
  <si>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</si>
  <si>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</si>
  <si>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</si>
  <si>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</si>
  <si>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</si>
  <si>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</si>
  <si>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</si>
  <si>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</si>
  <si>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</si>
  <si>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</si>
  <si>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</si>
  <si>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</si>
  <si>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</si>
  <si>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</si>
  <si>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</si>
  <si>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</si>
  <si>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</si>
  <si>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</si>
  <si>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</si>
  <si>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</si>
  <si>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</si>
  <si>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</si>
  <si>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</si>
  <si>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</si>
  <si>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</si>
  <si>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</si>
  <si>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</si>
  <si>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</si>
  <si>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</si>
  <si>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</si>
  <si>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</si>
  <si>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</si>
  <si>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</si>
  <si>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</si>
  <si>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</si>
  <si>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</si>
  <si>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</si>
  <si>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</si>
  <si>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</si>
  <si>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</si>
  <si>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</si>
  <si>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</si>
  <si>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</si>
  <si>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</si>
  <si>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</si>
  <si>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</si>
  <si>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</si>
  <si>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</si>
  <si>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</si>
  <si>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</si>
  <si>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</si>
  <si>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</si>
  <si>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</si>
  <si>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</si>
  <si>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</si>
  <si>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</si>
  <si>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</si>
  <si>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</si>
  <si>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</si>
  <si>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</si>
  <si>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</si>
  <si>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</si>
  <si>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</si>
  <si>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</si>
  <si>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</si>
  <si>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</si>
  <si>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</si>
  <si>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</si>
  <si>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</si>
  <si>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</si>
  <si>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</si>
  <si>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</si>
  <si>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</si>
  <si>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</si>
  <si>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</si>
  <si>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</si>
  <si>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</si>
  <si>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</si>
  <si>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</si>
  <si>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</si>
  <si>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</si>
  <si>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</si>
  <si>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</si>
  <si>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</si>
  <si>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</si>
  <si>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</si>
  <si>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</si>
  <si>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</si>
  <si>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</si>
  <si>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</si>
  <si>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</si>
  <si>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</si>
  <si>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</si>
  <si>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</si>
  <si>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</si>
  <si>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</si>
  <si>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</si>
  <si>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</si>
  <si>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</si>
  <si>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</si>
  <si>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</si>
  <si>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</si>
  <si>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</si>
  <si>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</si>
  <si>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</si>
  <si>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</si>
  <si>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</si>
  <si>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</si>
  <si>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</si>
  <si>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</si>
  <si>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</si>
  <si>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</si>
  <si>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</si>
  <si>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</si>
  <si>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</si>
  <si>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</si>
  <si>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</si>
  <si>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</si>
  <si>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</si>
  <si>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</si>
  <si>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</si>
  <si>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</si>
  <si>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</si>
  <si>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</si>
  <si>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</si>
  <si>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</si>
  <si>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</si>
  <si>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</si>
  <si>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</si>
  <si>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</si>
  <si>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</si>
  <si>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</si>
  <si>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</si>
  <si>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</si>
  <si>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</si>
  <si>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</si>
  <si>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</si>
  <si>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</si>
  <si>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</si>
  <si>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</si>
  <si>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</si>
  <si>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</si>
  <si>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</si>
  <si>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</si>
  <si>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</si>
  <si>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</si>
  <si>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</si>
  <si>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</si>
  <si>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</si>
  <si>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</si>
  <si>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</si>
  <si>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</si>
  <si>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</si>
  <si>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</si>
  <si>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</si>
  <si>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</si>
  <si>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</si>
  <si>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</si>
  <si>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</si>
  <si>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</si>
  <si>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</si>
  <si>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</si>
  <si>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</si>
  <si>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</si>
  <si>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</si>
  <si>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</si>
  <si>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</si>
  <si>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</si>
  <si>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</si>
  <si>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</si>
  <si>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</si>
  <si>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</si>
  <si>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</si>
  <si>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</si>
  <si>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</si>
  <si>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</si>
  <si>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</si>
  <si>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</si>
  <si>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</si>
  <si>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</si>
  <si>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</si>
  <si>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</si>
  <si>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</si>
  <si>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</si>
  <si>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</si>
  <si>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</si>
  <si>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</si>
  <si>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</si>
  <si>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</si>
  <si>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</si>
  <si>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</si>
  <si>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</si>
  <si>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</si>
  <si>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</si>
  <si>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</si>
  <si>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</si>
  <si>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</si>
  <si>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</si>
  <si>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</si>
  <si>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</si>
  <si>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</si>
  <si>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</si>
  <si>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</si>
  <si>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</si>
  <si>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</si>
  <si>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</si>
  <si>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</si>
  <si>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</si>
  <si>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</si>
  <si>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</si>
  <si>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</si>
  <si>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</si>
  <si>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</si>
  <si>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</si>
  <si>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</si>
  <si>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</si>
  <si>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</si>
  <si>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</si>
  <si>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</si>
  <si>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</si>
  <si>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</si>
  <si>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</si>
  <si>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</si>
  <si>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</si>
  <si>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</si>
  <si>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</si>
  <si>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</si>
  <si>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</si>
  <si>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</si>
  <si>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</si>
  <si>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</si>
  <si>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</si>
  <si>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</si>
  <si>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</si>
  <si>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</si>
  <si>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</si>
  <si>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</si>
  <si>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</si>
  <si>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</si>
  <si>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</si>
  <si>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</si>
  <si>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</si>
  <si>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</si>
  <si>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</si>
  <si>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</si>
  <si>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</si>
  <si>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</si>
  <si>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</si>
  <si>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</si>
  <si>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</si>
  <si>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</si>
  <si>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</si>
  <si>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</si>
  <si>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</si>
  <si>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</si>
  <si>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</si>
  <si>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</si>
  <si>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</si>
  <si>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</si>
  <si>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</si>
  <si>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</si>
  <si>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</si>
  <si>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</si>
  <si>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</si>
  <si>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</si>
  <si>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</si>
  <si>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</si>
  <si>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</si>
  <si>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</si>
  <si>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</si>
  <si>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</si>
  <si>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</si>
  <si>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</si>
  <si>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</si>
  <si>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</si>
  <si>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</si>
  <si>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</si>
  <si>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</si>
  <si>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</si>
  <si>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</si>
  <si>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</si>
  <si>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</si>
  <si>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</si>
  <si>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</si>
  <si>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</si>
  <si>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</si>
  <si>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</si>
  <si>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</si>
  <si>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</si>
  <si>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</si>
  <si>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</si>
  <si>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</si>
  <si>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</si>
  <si>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</si>
  <si>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</si>
  <si>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</si>
  <si>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</si>
  <si>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</si>
  <si>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</si>
  <si>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</si>
  <si>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</si>
  <si>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</si>
  <si>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</si>
  <si>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</si>
  <si>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</si>
  <si>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</si>
  <si>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</si>
  <si>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</si>
  <si>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</si>
  <si>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</si>
  <si>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</si>
  <si>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</si>
  <si>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</si>
  <si>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</si>
  <si>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</si>
  <si>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</si>
  <si>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</si>
  <si>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</si>
  <si>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</si>
  <si>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</si>
  <si>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</si>
  <si>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</si>
  <si>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</si>
  <si>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</si>
  <si>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</si>
  <si>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</si>
  <si>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</si>
  <si>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</si>
  <si>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</si>
  <si>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</si>
  <si>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</si>
  <si>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</si>
  <si>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</si>
  <si>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</si>
  <si>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</si>
  <si>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</si>
  <si>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</si>
  <si>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</si>
  <si>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</si>
  <si>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</si>
  <si>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</si>
  <si>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</si>
  <si>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</si>
  <si>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</si>
  <si>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</si>
  <si>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</si>
  <si>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</si>
  <si>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</si>
  <si>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</si>
  <si>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</si>
  <si>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</si>
  <si>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</si>
  <si>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</si>
  <si>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</si>
  <si>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</si>
  <si>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</si>
  <si>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</si>
  <si>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</si>
  <si>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</si>
  <si>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</si>
  <si>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</si>
  <si>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</si>
  <si>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</si>
  <si>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</si>
  <si>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</si>
  <si>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</si>
  <si>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</si>
  <si>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</si>
  <si>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</si>
  <si>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</si>
  <si>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</si>
  <si>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</si>
  <si>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</si>
  <si>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</si>
  <si>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</si>
  <si>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</si>
  <si>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</si>
  <si>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</si>
  <si>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</si>
  <si>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</si>
  <si>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</si>
  <si>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</si>
  <si>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</si>
  <si>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</si>
  <si>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</si>
  <si>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</si>
  <si>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</si>
  <si>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</si>
  <si>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</si>
  <si>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</si>
  <si>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</si>
  <si>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</si>
  <si>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</si>
  <si>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</si>
  <si>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</si>
  <si>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</si>
  <si>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</si>
  <si>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</si>
  <si>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</si>
  <si>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</si>
  <si>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</si>
  <si>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</si>
  <si>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</si>
  <si>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</si>
  <si>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</si>
  <si>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</si>
  <si>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</si>
  <si>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</si>
  <si>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</si>
  <si>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</si>
  <si>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</si>
  <si>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</si>
  <si>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</si>
  <si>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</si>
  <si>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</si>
  <si>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</si>
  <si>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</si>
  <si>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</si>
  <si>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</si>
  <si>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</si>
  <si>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</si>
  <si>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</si>
  <si>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</si>
  <si>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</si>
  <si>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</si>
  <si>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</si>
  <si>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</si>
  <si>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</si>
  <si>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</si>
  <si>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</si>
  <si>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</si>
  <si>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</si>
  <si>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</si>
  <si>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</si>
  <si>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</si>
  <si>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</si>
  <si>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</si>
  <si>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</si>
  <si>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</si>
  <si>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</si>
  <si>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</si>
  <si>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</si>
  <si>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</si>
  <si>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</si>
  <si>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</si>
  <si>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</si>
  <si>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</si>
  <si>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</si>
  <si>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</si>
  <si>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</si>
  <si>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</si>
  <si>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</si>
  <si>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</si>
  <si>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</si>
  <si>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</si>
  <si>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</si>
  <si>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</si>
  <si>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</si>
  <si>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</si>
  <si>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</si>
  <si>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</si>
  <si>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</si>
  <si>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</si>
  <si>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</si>
  <si>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</si>
  <si>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</si>
  <si>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</si>
  <si>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</si>
  <si>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</si>
  <si>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</si>
  <si>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</si>
  <si>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</si>
  <si>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</si>
  <si>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</si>
  <si>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</si>
  <si>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</si>
  <si>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</si>
  <si>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</si>
  <si>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</si>
  <si>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</si>
  <si>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</si>
  <si>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</si>
  <si>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</si>
  <si>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</si>
  <si>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</si>
  <si>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</si>
  <si>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</si>
  <si>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</si>
  <si>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</si>
  <si>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</si>
  <si>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</si>
  <si>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</si>
  <si>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</si>
  <si>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</si>
  <si>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</si>
  <si>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</si>
  <si>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</si>
  <si>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</si>
  <si>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</si>
  <si>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</si>
  <si>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</si>
  <si>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</si>
  <si>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</si>
  <si>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</si>
  <si>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</si>
  <si>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</si>
  <si>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</si>
  <si>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</si>
  <si>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</si>
  <si>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</si>
  <si>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</si>
  <si>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</si>
  <si>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</si>
  <si>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</si>
  <si>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</si>
  <si>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</si>
  <si>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</si>
  <si>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</si>
  <si>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</si>
  <si>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</si>
  <si>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</si>
  <si>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</si>
  <si>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</si>
  <si>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</si>
  <si>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</si>
  <si>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</si>
  <si>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</si>
  <si>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</si>
  <si>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</si>
  <si>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</si>
  <si>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</si>
  <si>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</si>
  <si>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</si>
  <si>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</si>
  <si>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</si>
  <si>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</si>
  <si>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</si>
  <si>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</si>
  <si>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</si>
  <si>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</si>
  <si>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</si>
  <si>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</si>
  <si>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</si>
  <si>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</si>
  <si>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</si>
  <si>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</si>
  <si>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</si>
  <si>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</si>
  <si>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</si>
  <si>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</si>
  <si>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</si>
  <si>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</si>
  <si>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</si>
  <si>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</si>
  <si>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</si>
  <si>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</si>
  <si>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</si>
  <si>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</si>
  <si>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</si>
  <si>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</si>
  <si>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</si>
  <si>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</si>
  <si>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</si>
  <si>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</si>
  <si>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</si>
  <si>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</si>
  <si>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</si>
  <si>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</si>
  <si>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</si>
  <si>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</si>
  <si>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</si>
  <si>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</si>
  <si>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</si>
  <si>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</si>
  <si>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</si>
  <si>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</si>
  <si>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</si>
  <si>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</si>
  <si>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</si>
  <si>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</si>
  <si>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</si>
  <si>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</si>
  <si>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</si>
  <si>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</si>
  <si>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</si>
  <si>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</si>
  <si>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</si>
  <si>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</si>
  <si>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</si>
  <si>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</si>
  <si>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</si>
  <si>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</si>
  <si>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</si>
  <si>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</si>
  <si>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</si>
  <si>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</si>
  <si>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</si>
  <si>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</si>
  <si>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</si>
  <si>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</si>
  <si>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</si>
  <si>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</si>
  <si>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</si>
  <si>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</si>
  <si>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</si>
  <si>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</si>
  <si>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</si>
  <si>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</si>
  <si>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</si>
  <si>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</si>
  <si>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</si>
  <si>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</si>
  <si>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</si>
  <si>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</si>
  <si>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</si>
  <si>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</si>
  <si>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</si>
  <si>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</si>
  <si>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</si>
  <si>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</si>
  <si>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</si>
  <si>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</si>
  <si>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</si>
  <si>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</si>
  <si>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</si>
  <si>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</si>
  <si>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</si>
  <si>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</si>
  <si>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</si>
  <si>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</si>
  <si>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</si>
  <si>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</si>
  <si>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</si>
  <si>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</si>
  <si>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</si>
  <si>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</si>
  <si>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</si>
  <si>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</si>
  <si>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</si>
  <si>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</si>
  <si>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</si>
  <si>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</si>
  <si>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</si>
  <si>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</si>
  <si>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</si>
  <si>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</si>
  <si>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</si>
  <si>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</si>
  <si>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</si>
  <si>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</si>
  <si>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</si>
  <si>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</si>
  <si>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</si>
  <si>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</si>
  <si>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</si>
  <si>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</si>
  <si>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</si>
  <si>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</si>
  <si>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</si>
  <si>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</si>
  <si>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</si>
  <si>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</si>
  <si>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</si>
  <si>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</si>
  <si>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</si>
  <si>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</si>
  <si>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</si>
  <si>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</si>
  <si>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</si>
  <si>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</si>
  <si>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</si>
  <si>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</si>
  <si>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</si>
  <si>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</si>
  <si>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</si>
  <si>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</si>
  <si>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</si>
  <si>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</si>
  <si>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</si>
  <si>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</si>
  <si>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</si>
  <si>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</si>
  <si>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</si>
  <si>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</si>
  <si>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</si>
  <si>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</si>
  <si>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</si>
  <si>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</si>
  <si>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</si>
  <si>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</si>
  <si>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</si>
  <si>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</si>
  <si>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</si>
  <si>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</si>
  <si>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</si>
  <si>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</si>
  <si>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</si>
  <si>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</si>
  <si>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</si>
  <si>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</si>
  <si>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</si>
  <si>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</si>
  <si>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</si>
  <si>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</si>
  <si>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</si>
  <si>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</si>
  <si>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</si>
  <si>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</si>
  <si>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</si>
  <si>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</si>
  <si>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</si>
  <si>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</si>
  <si>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</si>
  <si>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</si>
  <si>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</si>
  <si>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</si>
  <si>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</si>
  <si>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</si>
  <si>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</si>
  <si>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</si>
  <si>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</si>
  <si>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</si>
  <si>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</si>
  <si>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</si>
  <si>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</si>
  <si>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</si>
  <si>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</si>
  <si>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</si>
  <si>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</si>
  <si>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</si>
  <si>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</si>
  <si>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</si>
  <si>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</si>
  <si>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</si>
  <si>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</si>
  <si>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</si>
  <si>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</si>
  <si>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</si>
  <si>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</si>
  <si>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</si>
  <si>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</si>
  <si>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</si>
  <si>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</si>
  <si>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</si>
  <si>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</si>
  <si>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</si>
  <si>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</si>
  <si>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</si>
  <si>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</si>
  <si>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</si>
  <si>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</si>
  <si>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</si>
  <si>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</si>
  <si>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</si>
  <si>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</si>
  <si>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</si>
  <si>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</si>
  <si>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</si>
  <si>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</si>
  <si>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</si>
  <si>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</si>
  <si>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</si>
  <si>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</si>
  <si>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</si>
  <si>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</si>
  <si>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</si>
  <si>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</si>
  <si>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</si>
  <si>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</si>
  <si>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</si>
  <si>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</si>
  <si>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</si>
  <si>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</si>
  <si>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</si>
  <si>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</si>
  <si>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</si>
  <si>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</si>
  <si>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</si>
  <si>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</si>
  <si>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</si>
  <si>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</si>
  <si>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</si>
  <si>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</si>
  <si>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</si>
  <si>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</si>
  <si>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</si>
  <si>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</si>
  <si>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</si>
  <si>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</si>
  <si>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</si>
  <si>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</si>
  <si>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</si>
  <si>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</si>
  <si>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</si>
  <si>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</si>
  <si>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</si>
  <si>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</si>
  <si>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</si>
  <si>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</si>
  <si>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</si>
  <si>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</si>
  <si>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</si>
  <si>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</si>
  <si>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</si>
  <si>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</si>
  <si>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</si>
  <si>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</si>
  <si>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</si>
  <si>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</si>
  <si>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</si>
  <si>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</si>
  <si>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</si>
  <si>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</si>
  <si>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</si>
  <si>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</si>
  <si>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</si>
  <si>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</si>
  <si>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</si>
  <si>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</si>
  <si>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</si>
  <si>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</si>
  <si>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</si>
  <si>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</si>
  <si>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</si>
  <si>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</si>
  <si>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</si>
  <si>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</si>
  <si>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</si>
  <si>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</si>
  <si>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</si>
  <si>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</si>
  <si>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</si>
  <si>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</si>
  <si>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</si>
  <si>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</si>
  <si>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</si>
  <si>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</si>
  <si>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</si>
  <si>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</si>
  <si>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</si>
  <si>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</si>
  <si>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</si>
  <si>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</si>
  <si>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</si>
  <si>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</si>
  <si>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</si>
  <si>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</si>
  <si>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</si>
  <si>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</si>
  <si>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</si>
  <si>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</si>
  <si>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</si>
  <si>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</si>
  <si>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</si>
  <si>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</si>
  <si>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</si>
  <si>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</si>
  <si>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</si>
  <si>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</si>
  <si>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</si>
  <si>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</si>
  <si>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</si>
  <si>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</si>
  <si>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</si>
  <si>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</si>
  <si>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</si>
  <si>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</si>
  <si>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</si>
  <si>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</si>
  <si>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</si>
  <si>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</si>
  <si>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</si>
  <si>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</si>
  <si>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</si>
  <si>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</si>
  <si>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</si>
  <si>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</si>
  <si>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</si>
  <si>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</si>
  <si>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</si>
  <si>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</si>
  <si>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</si>
  <si>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</si>
  <si>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</si>
  <si>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</si>
  <si>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</si>
  <si>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</si>
  <si>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</si>
  <si>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</si>
  <si>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</si>
  <si>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</si>
  <si>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</si>
  <si>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</si>
  <si>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</si>
  <si>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</si>
  <si>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</si>
  <si>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</si>
  <si>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</si>
  <si>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</si>
  <si>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</si>
  <si>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</si>
  <si>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</si>
  <si>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</si>
  <si>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</si>
  <si>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</si>
  <si>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</si>
  <si>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</si>
  <si>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</si>
  <si>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</si>
  <si>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</si>
  <si>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</si>
  <si>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</si>
  <si>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</si>
  <si>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</si>
  <si>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</si>
  <si>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</si>
  <si>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</si>
  <si>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</si>
  <si>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</si>
  <si>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</si>
  <si>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</si>
  <si>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</si>
  <si>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</si>
  <si>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</si>
  <si>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</si>
  <si>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</si>
  <si>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</si>
  <si>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</si>
  <si>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</si>
  <si>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</si>
  <si>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</si>
  <si>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</si>
  <si>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</si>
  <si>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</si>
  <si>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</si>
  <si>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</si>
  <si>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</si>
  <si>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</si>
  <si>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</si>
  <si>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</si>
  <si>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</si>
  <si>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</si>
  <si>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</si>
  <si>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</si>
  <si>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</si>
  <si>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</si>
  <si>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</si>
  <si>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</si>
  <si>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</si>
  <si>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</si>
  <si>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</si>
  <si>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</si>
  <si>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</si>
  <si>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</si>
  <si>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</si>
  <si>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</si>
  <si>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</si>
  <si>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</si>
  <si>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</si>
  <si>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</si>
  <si>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</si>
  <si>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</si>
  <si>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</si>
  <si>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</si>
  <si>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</si>
  <si>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</si>
  <si>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</si>
  <si>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</si>
  <si>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</si>
  <si>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</si>
  <si>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</si>
  <si>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</si>
  <si>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</si>
  <si>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</si>
  <si>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</si>
  <si>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</si>
  <si>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</si>
  <si>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</si>
  <si>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</si>
  <si>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</si>
  <si>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</si>
  <si>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</si>
  <si>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</si>
  <si>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</si>
  <si>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</si>
  <si>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</si>
  <si>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</si>
  <si>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</si>
  <si>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</si>
  <si>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</si>
  <si>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</si>
  <si>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</si>
  <si>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</si>
  <si>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</si>
  <si>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</si>
  <si>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</si>
  <si>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</si>
  <si>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</si>
  <si>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</si>
  <si>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</si>
  <si>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</si>
  <si>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</si>
  <si>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</si>
  <si>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</si>
  <si>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</si>
  <si>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</si>
  <si>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</si>
  <si>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</si>
  <si>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</si>
  <si>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</si>
  <si>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</si>
  <si>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</si>
  <si>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</si>
  <si>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</si>
  <si>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</si>
  <si>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</si>
  <si>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</si>
  <si>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</si>
  <si>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</si>
  <si>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</si>
  <si>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</si>
  <si>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</si>
  <si>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</si>
  <si>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</si>
  <si>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</si>
  <si>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</si>
  <si>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</si>
  <si>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</si>
  <si>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</si>
  <si>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</si>
  <si>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</si>
  <si>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</si>
  <si>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</si>
  <si>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</si>
  <si>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</si>
  <si>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</si>
  <si>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</si>
  <si>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</si>
  <si>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</si>
  <si>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</si>
  <si>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</si>
  <si>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</si>
  <si>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</si>
  <si>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</si>
  <si>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</si>
  <si>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</si>
  <si>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</si>
  <si>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</si>
  <si>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</si>
  <si>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</si>
  <si>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</si>
  <si>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</si>
  <si>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</si>
  <si>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</si>
  <si>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</si>
  <si>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</si>
  <si>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</si>
  <si>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</si>
  <si>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</si>
  <si>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</si>
  <si>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</si>
  <si>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</si>
  <si>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</si>
  <si>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</si>
  <si>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</si>
  <si>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</si>
  <si>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</si>
  <si>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</si>
  <si>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</si>
  <si>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</si>
  <si>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</si>
  <si>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</si>
  <si>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</si>
  <si>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</si>
  <si>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</si>
  <si>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</si>
  <si>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</si>
  <si>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</si>
  <si>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</si>
  <si>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</si>
  <si>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</si>
  <si>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</si>
  <si>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</si>
  <si>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</si>
  <si>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</si>
  <si>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</si>
  <si>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</si>
  <si>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</si>
  <si>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</si>
  <si>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</si>
  <si>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</si>
  <si>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</si>
  <si>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</si>
  <si>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</si>
  <si>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</si>
  <si>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</si>
  <si>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</si>
  <si>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</si>
  <si>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</si>
  <si>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</si>
  <si>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</si>
  <si>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</si>
  <si>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</si>
  <si>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</si>
  <si>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</si>
  <si>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</si>
  <si>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</si>
  <si>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</si>
  <si>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</si>
  <si>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</si>
  <si>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</si>
  <si>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</si>
  <si>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</si>
  <si>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</si>
  <si>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</si>
  <si>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</si>
  <si>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</si>
  <si>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</si>
  <si>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</si>
  <si>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</si>
  <si>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</si>
  <si>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</si>
  <si>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</si>
  <si>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</si>
  <si>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</si>
  <si>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</si>
  <si>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</si>
  <si>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</si>
  <si>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</si>
  <si>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</si>
  <si>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</si>
  <si>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</si>
  <si>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</si>
  <si>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</si>
  <si>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</si>
  <si>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</si>
  <si>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</si>
  <si>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</si>
  <si>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</si>
  <si>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</si>
  <si>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</si>
  <si>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</si>
  <si>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</si>
  <si>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</si>
  <si>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</si>
  <si>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</si>
  <si>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</si>
  <si>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</si>
  <si>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</si>
  <si>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</si>
  <si>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</si>
  <si>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</si>
  <si>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</si>
  <si>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</si>
  <si>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</si>
  <si>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</si>
  <si>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</si>
  <si>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</si>
  <si>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</si>
  <si>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</si>
  <si>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</si>
  <si>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</si>
  <si>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</si>
  <si>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</si>
  <si>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</si>
  <si>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</si>
  <si>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</si>
  <si>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</si>
  <si>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</si>
  <si>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</si>
  <si>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</si>
  <si>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</si>
  <si>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</si>
  <si>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</si>
  <si>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</si>
  <si>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</si>
  <si>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</si>
  <si>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</si>
  <si>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</si>
  <si>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</si>
  <si>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</si>
  <si>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</si>
  <si>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</si>
  <si>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</si>
  <si>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</si>
  <si>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</si>
  <si>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</si>
  <si>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</si>
  <si>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</si>
  <si>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</si>
  <si>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</si>
  <si>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</si>
  <si>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</si>
  <si>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</si>
  <si>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</si>
  <si>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</si>
  <si>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</si>
  <si>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</si>
  <si>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</si>
  <si>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</si>
  <si>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</si>
  <si>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</si>
  <si>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</si>
  <si>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</si>
  <si>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</si>
  <si>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</si>
  <si>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</si>
  <si>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</si>
  <si>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</si>
  <si>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</si>
  <si>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</si>
  <si>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</si>
  <si>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</si>
  <si>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</si>
  <si>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</si>
  <si>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</si>
  <si>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</si>
  <si>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</si>
  <si>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</si>
  <si>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</si>
  <si>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</si>
  <si>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</si>
  <si>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</si>
  <si>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</si>
  <si>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</si>
  <si>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</si>
  <si>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</si>
  <si>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</si>
  <si>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</si>
  <si>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</si>
  <si>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</si>
  <si>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</si>
  <si>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</si>
  <si>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</si>
  <si>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</si>
  <si>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</si>
  <si>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</si>
  <si>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</si>
  <si>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</si>
  <si>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</si>
  <si>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</si>
  <si>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</si>
  <si>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</si>
  <si>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</si>
  <si>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</si>
  <si>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</si>
  <si>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</si>
  <si>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</si>
  <si>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</si>
  <si>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</si>
  <si>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</si>
  <si>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</si>
  <si>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</si>
  <si>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</si>
  <si>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</si>
  <si>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</si>
  <si>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</si>
  <si>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</si>
  <si>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</si>
  <si>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</si>
  <si>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</si>
  <si>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</si>
  <si>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</si>
  <si>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</si>
  <si>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</si>
  <si>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</si>
  <si>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</si>
  <si>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</si>
  <si>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</si>
  <si>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</si>
  <si>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</si>
  <si>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</si>
  <si>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</si>
  <si>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</si>
  <si>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</si>
  <si>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</si>
  <si>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</si>
  <si>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</si>
  <si>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</si>
  <si>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</si>
  <si>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</si>
  <si>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</si>
  <si>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</si>
  <si>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</si>
  <si>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</si>
  <si>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</si>
  <si>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</si>
  <si>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</si>
  <si>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</si>
  <si>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</si>
  <si>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</si>
  <si>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</si>
  <si>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</si>
  <si>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</si>
  <si>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</si>
  <si>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</si>
  <si>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</si>
  <si>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</si>
  <si>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</si>
  <si>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</si>
  <si>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</si>
  <si>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</si>
  <si>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</si>
  <si>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</si>
  <si>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</si>
  <si>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</si>
  <si>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</si>
  <si>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</si>
  <si>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</si>
  <si>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</si>
  <si>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</si>
  <si>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</si>
  <si>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</si>
  <si>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</si>
  <si>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</si>
  <si>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</si>
  <si>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</si>
  <si>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</si>
  <si>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</si>
  <si>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</si>
  <si>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</si>
  <si>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</si>
  <si>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</si>
  <si>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</si>
  <si>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</si>
  <si>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</si>
  <si>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</si>
  <si>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</si>
  <si>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</si>
  <si>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</si>
  <si>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</si>
  <si>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</si>
  <si>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</si>
  <si>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</si>
  <si>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</si>
  <si>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</si>
  <si>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</si>
  <si>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</si>
  <si>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</si>
  <si>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</si>
  <si>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</si>
  <si>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</si>
  <si>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</si>
  <si>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</si>
  <si>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</si>
  <si>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</si>
  <si>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</si>
  <si>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</si>
  <si>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</si>
  <si>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</si>
  <si>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</si>
  <si>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</si>
  <si>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</si>
  <si>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</si>
  <si>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</si>
  <si>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</si>
  <si>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</si>
  <si>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</si>
  <si>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</si>
  <si>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</si>
  <si>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</si>
  <si>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</si>
  <si>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</si>
  <si>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</si>
  <si>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</si>
  <si>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</si>
  <si>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</si>
  <si>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</si>
  <si>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</si>
  <si>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</si>
  <si>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</si>
  <si>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</si>
  <si>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</si>
  <si>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</si>
  <si>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</si>
  <si>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</si>
  <si>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</si>
  <si>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</si>
  <si>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</si>
  <si>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</si>
  <si>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</si>
  <si>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</si>
  <si>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</si>
  <si>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</si>
  <si>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</si>
  <si>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</si>
  <si>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</si>
  <si>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</si>
  <si>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</si>
  <si>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</si>
  <si>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</si>
  <si>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</si>
  <si>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</si>
  <si>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</si>
  <si>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</si>
  <si>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</si>
  <si>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</si>
  <si>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</si>
  <si>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</si>
  <si>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</si>
  <si>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</si>
  <si>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</si>
  <si>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</si>
  <si>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</si>
  <si>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</si>
  <si>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</si>
  <si>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</si>
  <si>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</si>
  <si>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</si>
  <si>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</si>
  <si>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</si>
  <si>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</si>
  <si>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</si>
  <si>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</si>
  <si>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</si>
  <si>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</si>
  <si>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</si>
  <si>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</si>
  <si>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</si>
  <si>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</si>
  <si>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</si>
  <si>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</si>
  <si>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</si>
  <si>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</si>
  <si>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</si>
  <si>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</si>
  <si>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</si>
  <si>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</si>
  <si>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</si>
  <si>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</si>
  <si>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</si>
  <si>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</si>
  <si>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</si>
  <si>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</si>
  <si>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</si>
  <si>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</si>
  <si>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</si>
  <si>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</si>
  <si>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</si>
  <si>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</si>
  <si>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</si>
  <si>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</si>
  <si>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</si>
  <si>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</si>
  <si>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</si>
  <si>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</si>
  <si>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</si>
  <si>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</si>
  <si>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</si>
  <si>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</si>
  <si>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</si>
  <si>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</si>
  <si>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</si>
  <si>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</si>
  <si>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</si>
  <si>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</si>
  <si>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</si>
  <si>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</si>
  <si>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</si>
  <si>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</si>
  <si>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</si>
  <si>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</si>
  <si>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</si>
  <si>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</si>
  <si>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</si>
  <si>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</si>
  <si>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</si>
  <si>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</si>
  <si>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</si>
  <si>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</si>
  <si>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</si>
  <si>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</si>
  <si>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</si>
  <si>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</si>
  <si>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</si>
  <si>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</si>
  <si>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</si>
  <si>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</si>
  <si>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</si>
  <si>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</si>
  <si>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</si>
  <si>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</si>
  <si>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</si>
  <si>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</si>
  <si>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</si>
  <si>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</si>
  <si>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</si>
  <si>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</si>
  <si>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</si>
  <si>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</si>
  <si>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</si>
  <si>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</si>
  <si>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</si>
  <si>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</si>
  <si>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</si>
  <si>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</si>
  <si>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</si>
  <si>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</si>
  <si>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</si>
  <si>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</si>
  <si>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</si>
  <si>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</si>
  <si>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</si>
  <si>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</si>
  <si>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</si>
  <si>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</si>
  <si>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</si>
  <si>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</si>
  <si>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</si>
  <si>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</si>
  <si>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</si>
  <si>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</si>
  <si>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</si>
  <si>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</si>
  <si>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</si>
  <si>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</si>
  <si>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</si>
  <si>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</si>
  <si>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</si>
  <si>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</si>
  <si>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</si>
  <si>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</si>
  <si>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</si>
  <si>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</si>
  <si>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</si>
  <si>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</si>
  <si>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</si>
  <si>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</si>
  <si>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</si>
  <si>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</si>
  <si>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</si>
  <si>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</si>
  <si>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</si>
  <si>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</si>
  <si>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</si>
  <si>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</si>
  <si>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</si>
  <si>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</si>
  <si>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</si>
  <si>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</si>
  <si>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</si>
  <si>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</si>
  <si>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</si>
  <si>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</si>
  <si>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</si>
  <si>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</si>
  <si>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</si>
  <si>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</si>
  <si>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</si>
  <si>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</si>
  <si>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</si>
  <si>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</si>
  <si>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</si>
  <si>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</si>
  <si>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</si>
  <si>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</si>
  <si>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</si>
  <si>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</si>
  <si>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</si>
  <si>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</si>
  <si>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</si>
  <si>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</si>
  <si>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</si>
  <si>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</si>
  <si>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</si>
  <si>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</si>
  <si>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</si>
  <si>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</si>
  <si>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</si>
  <si>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</si>
  <si>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</si>
  <si>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</si>
  <si>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</si>
  <si>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</si>
  <si>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</si>
  <si>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</si>
  <si>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</si>
  <si>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</si>
  <si>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</si>
  <si>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</si>
  <si>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</si>
  <si>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</si>
  <si>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</si>
  <si>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</si>
  <si>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</si>
  <si>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</si>
  <si>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</si>
  <si>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</si>
  <si>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</si>
  <si>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</si>
  <si>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</si>
  <si>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</si>
  <si>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</si>
  <si>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</si>
  <si>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</si>
  <si>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</si>
  <si>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</si>
  <si>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</si>
  <si>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</si>
  <si>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</si>
  <si>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</si>
  <si>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</si>
  <si>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</si>
  <si>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</si>
  <si>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</si>
  <si>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</si>
  <si>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</si>
  <si>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</si>
  <si>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</si>
  <si>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</si>
  <si>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</si>
  <si>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</si>
  <si>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</si>
  <si>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</si>
  <si>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</si>
  <si>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</si>
  <si>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</si>
  <si>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</si>
  <si>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</si>
  <si>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</si>
  <si>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</si>
  <si>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</si>
  <si>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</si>
  <si>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</si>
  <si>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</si>
  <si>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</si>
  <si>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</si>
  <si>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</si>
  <si>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</si>
  <si>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</si>
  <si>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</si>
  <si>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</si>
  <si>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</si>
  <si>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</si>
  <si>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</si>
  <si>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</si>
  <si>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</si>
  <si>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</si>
  <si>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</si>
  <si>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</si>
  <si>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</si>
  <si>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</si>
  <si>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</si>
  <si>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</si>
  <si>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</si>
  <si>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</si>
  <si>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</si>
  <si>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</si>
  <si>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</si>
  <si>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</si>
  <si>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</si>
  <si>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</si>
  <si>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</si>
  <si>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</si>
  <si>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</si>
  <si>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</si>
  <si>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</si>
  <si>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</si>
  <si>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</si>
  <si>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</si>
  <si>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</si>
  <si>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</si>
  <si>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</si>
  <si>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</si>
  <si>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</si>
  <si>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</si>
  <si>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</si>
  <si>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</si>
  <si>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</si>
  <si>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</si>
  <si>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</si>
  <si>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</si>
  <si>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</si>
  <si>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</si>
  <si>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</si>
  <si>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</si>
  <si>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</si>
  <si>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</si>
  <si>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</si>
  <si>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</si>
  <si>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</si>
  <si>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</si>
  <si>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</si>
  <si>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</si>
  <si>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</si>
  <si>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</si>
  <si>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</si>
  <si>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</si>
  <si>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</si>
  <si>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</si>
  <si>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</si>
  <si>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</si>
  <si>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</si>
  <si>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</si>
  <si>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</si>
  <si>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</si>
  <si>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</si>
  <si>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</si>
  <si>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</si>
  <si>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</si>
  <si>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</si>
  <si>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</si>
  <si>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</si>
  <si>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</si>
  <si>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</si>
  <si>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</si>
  <si>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</si>
  <si>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</si>
  <si>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</si>
  <si>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</si>
  <si>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</si>
  <si>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</si>
  <si>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</si>
  <si>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</si>
  <si>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</si>
  <si>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</si>
  <si>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</si>
  <si>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</si>
  <si>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</si>
  <si>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</si>
  <si>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</si>
  <si>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</si>
  <si>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</si>
  <si>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</si>
  <si>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</si>
  <si>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</si>
  <si>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</si>
  <si>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</si>
  <si>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</si>
  <si>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</si>
  <si>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</si>
  <si>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</si>
  <si>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</si>
  <si>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</si>
  <si>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</si>
  <si>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</si>
  <si>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</si>
  <si>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</si>
  <si>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</si>
  <si>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</si>
  <si>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</si>
  <si>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</si>
  <si>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</si>
  <si>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</si>
  <si>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</si>
  <si>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</si>
  <si>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</si>
  <si>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</si>
  <si>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</si>
  <si>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</si>
  <si>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</si>
  <si>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</si>
  <si>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</si>
  <si>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</si>
  <si>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</si>
  <si>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</si>
  <si>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</si>
  <si>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</si>
  <si>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</si>
  <si>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</si>
  <si>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</si>
  <si>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</si>
  <si>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</si>
  <si>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</si>
  <si>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</si>
  <si>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</si>
  <si>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</si>
  <si>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</si>
  <si>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</si>
  <si>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</si>
  <si>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</si>
  <si>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</si>
  <si>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</si>
  <si>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</si>
  <si>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</si>
  <si>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</si>
  <si>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</si>
  <si>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</si>
  <si>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</si>
  <si>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</si>
  <si>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</si>
  <si>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</si>
  <si>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</si>
  <si>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</si>
  <si>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</si>
  <si>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</si>
  <si>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</si>
  <si>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</si>
  <si>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</si>
  <si>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</si>
  <si>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</si>
  <si>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</si>
  <si>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</si>
  <si>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</si>
  <si>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</si>
  <si>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</si>
  <si>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</si>
  <si>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</si>
  <si>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</si>
  <si>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</si>
  <si>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</si>
  <si>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</si>
  <si>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</si>
  <si>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</si>
  <si>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</si>
  <si>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</si>
  <si>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</si>
  <si>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</si>
  <si>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</si>
  <si>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</si>
  <si>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</si>
  <si>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</si>
  <si>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</si>
  <si>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</si>
  <si>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</si>
  <si>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</si>
  <si>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</si>
  <si>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</si>
  <si>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</si>
  <si>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</si>
  <si>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</si>
  <si>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</si>
  <si>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</si>
  <si>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</si>
  <si>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</si>
  <si>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</si>
  <si>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</si>
  <si>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</si>
  <si>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</si>
  <si>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</si>
  <si>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</si>
  <si>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</si>
  <si>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</si>
  <si>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</si>
  <si>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</si>
  <si>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</si>
  <si>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</si>
  <si>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</si>
  <si>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</si>
  <si>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</si>
  <si>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</si>
  <si>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</si>
  <si>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</si>
  <si>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</si>
  <si>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</si>
  <si>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</si>
  <si>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</si>
  <si>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</si>
  <si>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</si>
  <si>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</si>
  <si>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</si>
  <si>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</si>
  <si>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</si>
  <si>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</si>
  <si>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</si>
  <si>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</si>
  <si>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</si>
  <si>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</si>
  <si>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</si>
  <si>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</si>
  <si>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</si>
  <si>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</si>
  <si>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</si>
  <si>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</si>
  <si>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</si>
  <si>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</si>
  <si>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</si>
  <si>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</si>
  <si>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</si>
  <si>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</si>
  <si>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</si>
  <si>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</si>
  <si>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</si>
  <si>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</si>
  <si>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</si>
  <si>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</si>
  <si>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</si>
  <si>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</si>
  <si>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</si>
  <si>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</si>
  <si>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</si>
  <si>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</si>
  <si>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</si>
  <si>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</si>
  <si>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</si>
  <si>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</si>
  <si>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</si>
  <si>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</si>
  <si>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</si>
  <si>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</si>
  <si>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</si>
  <si>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</si>
  <si>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</si>
  <si>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</si>
  <si>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</si>
  <si>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</si>
  <si>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</si>
  <si>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</si>
  <si>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</si>
  <si>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</si>
  <si>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</si>
  <si>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</si>
  <si>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</si>
  <si>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</si>
  <si>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</si>
  <si>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</si>
  <si>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</si>
  <si>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</si>
  <si>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</si>
  <si>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</si>
  <si>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</si>
  <si>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</si>
  <si>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</si>
  <si>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</si>
  <si>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</si>
  <si>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</si>
  <si>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</si>
  <si>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</si>
  <si>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</si>
  <si>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</si>
  <si>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</si>
  <si>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</si>
  <si>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</si>
  <si>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</si>
  <si>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</si>
  <si>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</si>
  <si>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</si>
  <si>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</si>
  <si>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</si>
  <si>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</si>
  <si>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</si>
  <si>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</si>
  <si>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</si>
  <si>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</si>
  <si>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</si>
  <si>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</si>
  <si>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</si>
  <si>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</si>
  <si>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</si>
  <si>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</si>
  <si>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</si>
  <si>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</si>
  <si>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</si>
  <si>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</si>
  <si>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</si>
  <si>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</si>
  <si>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</si>
  <si>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</si>
  <si>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</si>
  <si>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</si>
  <si>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</si>
  <si>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</si>
  <si>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</si>
  <si>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</si>
  <si>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</si>
  <si>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</si>
  <si>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</si>
  <si>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</si>
  <si>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</si>
  <si>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</si>
  <si>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</si>
  <si>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</si>
  <si>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</si>
  <si>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</si>
  <si>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</si>
  <si>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</si>
  <si>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</si>
  <si>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</si>
  <si>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</si>
  <si>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</si>
  <si>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</si>
  <si>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</si>
  <si>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</si>
  <si>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</si>
  <si>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</si>
  <si>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</si>
  <si>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</si>
  <si>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</si>
  <si>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</si>
  <si>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</si>
  <si>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</si>
  <si>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</si>
  <si>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</si>
  <si>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</si>
  <si>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</si>
  <si>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</si>
  <si>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</si>
  <si>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</si>
  <si>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</si>
  <si>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</si>
  <si>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</si>
  <si>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</si>
  <si>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</si>
  <si>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</si>
  <si>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</si>
  <si>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</si>
  <si>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</si>
  <si>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</si>
  <si>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</si>
  <si>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</si>
  <si>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</si>
  <si>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</si>
  <si>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</si>
  <si>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</si>
  <si>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</si>
  <si>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</si>
  <si>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</si>
  <si>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</si>
  <si>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</si>
  <si>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</si>
  <si>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</si>
  <si>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</si>
  <si>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</si>
  <si>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</si>
  <si>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</si>
  <si>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</si>
  <si>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</si>
  <si>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</si>
  <si>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</si>
  <si>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</si>
  <si>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</si>
  <si>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</si>
  <si>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</si>
  <si>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</si>
  <si>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</si>
  <si>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</si>
  <si>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</si>
  <si>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</si>
  <si>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</si>
  <si>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</si>
  <si>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</si>
  <si>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</si>
  <si>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</si>
  <si>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</si>
  <si>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</si>
  <si>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</si>
  <si>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</si>
  <si>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</si>
  <si>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</si>
  <si>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</si>
  <si>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</si>
  <si>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</si>
  <si>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</si>
  <si>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</si>
  <si>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</si>
  <si>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</si>
  <si>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</si>
  <si>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</si>
  <si>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</si>
  <si>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</si>
  <si>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</si>
  <si>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</si>
  <si>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</si>
  <si>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</si>
  <si>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</si>
  <si>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</si>
  <si>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</si>
  <si>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</si>
  <si>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</si>
  <si>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</si>
  <si>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</si>
  <si>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</si>
  <si>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</si>
  <si>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</si>
  <si>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</si>
  <si>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</si>
  <si>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</si>
  <si>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</si>
  <si>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</si>
  <si>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</si>
  <si>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</si>
  <si>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</si>
  <si>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</si>
  <si>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</si>
  <si>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</si>
  <si>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</si>
  <si>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</si>
  <si>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</si>
  <si>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</si>
  <si>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</si>
  <si>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</si>
  <si>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</si>
  <si>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</si>
  <si>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</si>
  <si>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</si>
  <si>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</si>
  <si>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</si>
  <si>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</si>
  <si>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</si>
  <si>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</si>
  <si>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</si>
  <si>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</si>
  <si>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</si>
  <si>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</si>
  <si>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</si>
  <si>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</si>
  <si>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</si>
  <si>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</si>
  <si>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</si>
  <si>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</si>
  <si>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</si>
  <si>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</si>
  <si>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</si>
  <si>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</si>
  <si>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</si>
  <si>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</si>
  <si>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</si>
  <si>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</si>
  <si>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</si>
  <si>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</si>
  <si>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</si>
  <si>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</si>
  <si>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</si>
  <si>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</si>
  <si>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</si>
  <si>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</si>
  <si>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</si>
  <si>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</si>
  <si>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</si>
  <si>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</si>
  <si>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</si>
  <si>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</si>
  <si>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</si>
  <si>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</si>
  <si>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</si>
  <si>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</si>
  <si>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</si>
  <si>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</si>
  <si>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</si>
  <si>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</si>
  <si>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</si>
  <si>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</si>
  <si>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</si>
  <si>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</si>
  <si>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</si>
  <si>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</si>
  <si>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</si>
  <si>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</si>
  <si>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</si>
  <si>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</si>
  <si>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</si>
  <si>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</si>
  <si>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</si>
  <si>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</si>
  <si>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</si>
  <si>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</si>
  <si>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</si>
  <si>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</si>
  <si>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</si>
  <si>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</si>
  <si>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</si>
  <si>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</si>
  <si>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</si>
  <si>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</si>
  <si>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</si>
  <si>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</si>
  <si>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</si>
  <si>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</si>
  <si>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</si>
  <si>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</si>
  <si>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</si>
  <si>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</si>
  <si>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</si>
  <si>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</si>
  <si>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</si>
  <si>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</si>
  <si>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</si>
  <si>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</si>
  <si>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</si>
  <si>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</si>
  <si>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</si>
  <si>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</si>
  <si>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</si>
  <si>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</si>
  <si>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</si>
  <si>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</si>
  <si>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</si>
  <si>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</si>
  <si>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</si>
  <si>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</si>
  <si>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</si>
  <si>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</si>
  <si>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</si>
  <si>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</si>
  <si>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</si>
  <si>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</si>
  <si>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</si>
  <si>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</si>
  <si>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</si>
  <si>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</si>
  <si>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</si>
  <si>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</si>
  <si>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</si>
  <si>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</si>
  <si>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</si>
  <si>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</si>
  <si>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</si>
  <si>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</si>
  <si>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</si>
  <si>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</si>
  <si>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</si>
  <si>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</si>
  <si>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</si>
  <si>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</si>
  <si>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</si>
  <si>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</si>
  <si>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</si>
  <si>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</si>
  <si>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</si>
  <si>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</si>
  <si>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</si>
  <si>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</si>
  <si>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</si>
  <si>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</si>
  <si>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</si>
  <si>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</si>
  <si>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</si>
  <si>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</si>
  <si>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</si>
  <si>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</si>
  <si>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</si>
  <si>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</si>
  <si>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</si>
  <si>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</si>
  <si>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</si>
  <si>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</si>
  <si>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</si>
  <si>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</si>
  <si>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</si>
  <si>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</si>
  <si>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</si>
  <si>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</si>
  <si>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</si>
  <si>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</si>
  <si>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</si>
  <si>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</si>
  <si>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</si>
  <si>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</si>
  <si>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</si>
  <si>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</si>
  <si>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</si>
  <si>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</si>
  <si>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</si>
  <si>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</si>
  <si>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</si>
  <si>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</si>
  <si>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</si>
  <si>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</si>
  <si>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</si>
  <si>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</si>
  <si>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</si>
  <si>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</si>
  <si>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</si>
  <si>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</si>
  <si>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</si>
  <si>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</si>
  <si>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</si>
  <si>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</si>
  <si>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</si>
  <si>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</si>
  <si>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</si>
  <si>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</si>
  <si>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</si>
  <si>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</si>
  <si>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</si>
  <si>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</si>
  <si>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</si>
  <si>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</si>
  <si>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</si>
  <si>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</si>
  <si>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</si>
  <si>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</si>
  <si>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</si>
  <si>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</si>
  <si>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</si>
  <si>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</si>
  <si>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</si>
  <si>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</si>
  <si>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</si>
  <si>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</si>
  <si>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</si>
  <si>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</si>
  <si>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</si>
  <si>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</si>
  <si>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</si>
  <si>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</si>
  <si>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</si>
  <si>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</si>
  <si>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</si>
  <si>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</si>
  <si>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</si>
  <si>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</si>
  <si>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</si>
  <si>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</si>
  <si>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</si>
  <si>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</si>
  <si>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</si>
  <si>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</si>
  <si>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</si>
  <si>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</si>
  <si>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</si>
  <si>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</si>
  <si>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</si>
  <si>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</si>
  <si>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</si>
  <si>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</si>
  <si>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</si>
  <si>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</si>
  <si>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</si>
  <si>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</si>
  <si>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</si>
  <si>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</si>
  <si>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</si>
  <si>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</si>
  <si>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</si>
  <si>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</si>
  <si>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</si>
  <si>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</si>
  <si>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</si>
  <si>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</si>
  <si>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</si>
  <si>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</si>
  <si>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</si>
  <si>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</si>
  <si>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</si>
  <si>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</si>
  <si>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</si>
  <si>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</si>
  <si>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</si>
  <si>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</si>
  <si>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</si>
  <si>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</si>
  <si>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</si>
  <si>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</si>
  <si>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</si>
  <si>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</si>
  <si>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</si>
  <si>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</si>
  <si>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</si>
  <si>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</si>
  <si>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</si>
  <si>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</si>
  <si>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</si>
  <si>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</si>
  <si>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</si>
  <si>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</si>
  <si>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</si>
  <si>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</si>
  <si>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</si>
  <si>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</si>
  <si>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</si>
  <si>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</si>
  <si>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</si>
  <si>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</si>
  <si>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</si>
  <si>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</si>
  <si>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</si>
  <si>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</si>
  <si>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</si>
  <si>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</si>
  <si>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</si>
  <si>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</si>
  <si>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</si>
  <si>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</si>
  <si>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</si>
  <si>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</si>
  <si>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</si>
  <si>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</si>
  <si>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</si>
  <si>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</si>
  <si>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</si>
  <si>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</si>
  <si>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</si>
  <si>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</si>
  <si>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</si>
  <si>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</si>
  <si>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</si>
  <si>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</si>
  <si>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</si>
  <si>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</si>
  <si>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</si>
  <si>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</si>
  <si>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</si>
  <si>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</si>
  <si>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</si>
  <si>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</si>
  <si>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</si>
  <si>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</si>
  <si>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</si>
  <si>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</si>
  <si>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</si>
  <si>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</si>
  <si>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</si>
  <si>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</si>
  <si>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</si>
  <si>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</si>
  <si>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</si>
  <si>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</si>
  <si>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</si>
  <si>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</si>
  <si>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</si>
  <si>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</si>
  <si>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</si>
  <si>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</si>
  <si>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</si>
  <si>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</si>
  <si>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</si>
  <si>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</si>
  <si>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</si>
  <si>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</si>
  <si>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</si>
  <si>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</si>
  <si>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</si>
  <si>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</si>
  <si>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</si>
  <si>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</si>
  <si>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</si>
  <si>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</si>
  <si>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</si>
  <si>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</si>
  <si>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</si>
  <si>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</si>
  <si>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</si>
  <si>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</si>
  <si>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</si>
  <si>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</si>
  <si>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</si>
  <si>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</si>
  <si>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</si>
  <si>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</si>
  <si>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</si>
  <si>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</si>
  <si>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</si>
  <si>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</si>
  <si>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</si>
  <si>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</si>
  <si>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</si>
  <si>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</si>
  <si>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</si>
  <si>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</si>
  <si>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</si>
  <si>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</si>
  <si>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</si>
  <si>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</si>
  <si>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</si>
  <si>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</si>
  <si>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</si>
  <si>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</si>
  <si>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</si>
  <si>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</si>
  <si>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</si>
  <si>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</si>
  <si>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</si>
  <si>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</si>
  <si>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</si>
  <si>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</si>
  <si>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</si>
  <si>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</si>
  <si>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</si>
  <si>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</si>
  <si>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</si>
  <si>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</si>
  <si>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</si>
  <si>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</si>
  <si>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</si>
  <si>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</si>
  <si>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</si>
  <si>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</si>
  <si>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</si>
  <si>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</si>
  <si>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</si>
  <si>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</si>
  <si>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</si>
  <si>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</si>
  <si>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</si>
  <si>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</si>
  <si>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</si>
  <si>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</si>
  <si>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</si>
  <si>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</si>
  <si>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</si>
  <si>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</si>
  <si>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</si>
  <si>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</si>
  <si>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</si>
  <si>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</si>
  <si>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</si>
  <si>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</si>
  <si>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</si>
  <si>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</si>
  <si>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</si>
  <si>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</si>
  <si>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</si>
  <si>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</si>
  <si>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</si>
  <si>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</si>
  <si>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</si>
  <si>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</si>
  <si>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</si>
  <si>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</si>
  <si>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</si>
  <si>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</si>
  <si>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</si>
  <si>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</si>
  <si>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</si>
  <si>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</si>
  <si>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</si>
  <si>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</si>
  <si>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</si>
  <si>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</si>
  <si>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</si>
  <si>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</si>
  <si>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</si>
  <si>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</si>
  <si>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</si>
  <si>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</si>
  <si>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</si>
  <si>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</si>
  <si>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</si>
  <si>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</si>
  <si>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</si>
  <si>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</si>
  <si>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</si>
  <si>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</si>
  <si>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</si>
  <si>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</si>
  <si>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</si>
  <si>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</si>
  <si>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</si>
  <si>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</si>
  <si>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</si>
  <si>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</si>
  <si>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</si>
  <si>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</si>
  <si>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</si>
  <si>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</si>
  <si>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</si>
  <si>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</si>
  <si>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</si>
  <si>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</si>
  <si>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</si>
  <si>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</si>
  <si>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</si>
  <si>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</si>
  <si>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</si>
  <si>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</si>
  <si>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</si>
  <si>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</si>
  <si>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</si>
  <si>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</si>
  <si>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</si>
  <si>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</si>
  <si>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</si>
  <si>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</si>
  <si>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</si>
  <si>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</si>
  <si>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</si>
  <si>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</si>
  <si>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</si>
  <si>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</si>
  <si>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</si>
  <si>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</si>
  <si>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</si>
  <si>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</si>
  <si>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</si>
  <si>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</si>
  <si>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</si>
  <si>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</si>
  <si>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</si>
  <si>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</si>
  <si>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</si>
  <si>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</si>
  <si>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</si>
  <si>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</si>
  <si>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</si>
  <si>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</si>
  <si>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</si>
  <si>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</si>
  <si>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</si>
  <si>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</si>
  <si>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</si>
  <si>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</si>
  <si>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</si>
  <si>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</si>
  <si>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</si>
  <si>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</si>
  <si>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</si>
  <si>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</si>
  <si>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</si>
  <si>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</si>
  <si>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</si>
  <si>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</si>
  <si>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</si>
  <si>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</si>
  <si>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</si>
  <si>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</si>
  <si>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</si>
  <si>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</si>
  <si>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</si>
  <si>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</si>
  <si>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</si>
  <si>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</si>
  <si>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</si>
  <si>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</si>
  <si>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</si>
  <si>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</si>
  <si>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</si>
  <si>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</si>
  <si>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</si>
  <si>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</si>
  <si>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</si>
  <si>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</si>
  <si>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</si>
  <si>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</si>
  <si>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</si>
  <si>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</si>
  <si>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</si>
  <si>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</si>
  <si>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</si>
  <si>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</si>
  <si>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</si>
  <si>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</si>
  <si>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</si>
  <si>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</si>
  <si>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</si>
  <si>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</si>
  <si>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</si>
  <si>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</si>
  <si>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</si>
  <si>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</si>
  <si>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</si>
  <si>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</si>
  <si>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</si>
  <si>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</si>
  <si>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</si>
  <si>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</si>
  <si>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</si>
  <si>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</si>
  <si>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</si>
  <si>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</si>
  <si>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</si>
  <si>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</si>
  <si>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</si>
  <si>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</si>
  <si>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</si>
  <si>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</si>
  <si>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</si>
  <si>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</si>
  <si>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</si>
  <si>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</si>
  <si>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</si>
  <si>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</si>
  <si>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</si>
  <si>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</si>
  <si>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</si>
  <si>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</si>
  <si>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</si>
  <si>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</si>
  <si>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</si>
  <si>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</si>
  <si>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</si>
  <si>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</si>
  <si>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</si>
  <si>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</si>
  <si>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</si>
  <si>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</si>
  <si>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</si>
  <si>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</si>
  <si>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</si>
  <si>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</si>
  <si>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</si>
  <si>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</si>
  <si>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</si>
  <si>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</si>
  <si>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</si>
  <si>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</si>
  <si>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</si>
  <si>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</si>
  <si>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</si>
  <si>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</si>
  <si>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</si>
  <si>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</si>
  <si>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</si>
  <si>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</si>
  <si>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</si>
  <si>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</si>
  <si>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</si>
  <si>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</si>
  <si>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</si>
  <si>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</si>
  <si>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</si>
  <si>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</si>
  <si>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</si>
  <si>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</si>
  <si>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</si>
  <si>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</si>
  <si>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</si>
  <si>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</si>
  <si>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</si>
  <si>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</si>
  <si>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</si>
  <si>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</si>
  <si>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</si>
  <si>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</si>
  <si>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</si>
  <si>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</si>
  <si>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</si>
  <si>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</si>
  <si>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</si>
  <si>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</si>
  <si>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</si>
  <si>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</si>
  <si>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</si>
  <si>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</si>
  <si>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</si>
  <si>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</si>
  <si>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</si>
  <si>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</si>
  <si>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</si>
  <si>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</si>
  <si>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</si>
  <si>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</si>
  <si>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</si>
  <si>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</si>
  <si>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</si>
  <si>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</si>
  <si>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</si>
  <si>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</si>
  <si>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</si>
  <si>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</si>
  <si>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</si>
  <si>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</si>
  <si>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</si>
  <si>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</si>
  <si>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</si>
  <si>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</si>
  <si>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</si>
  <si>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</si>
  <si>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</si>
  <si>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</si>
  <si>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</si>
  <si>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</si>
  <si>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</si>
  <si>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</si>
  <si>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</si>
  <si>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</si>
  <si>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</si>
  <si>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</si>
  <si>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</si>
  <si>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</si>
  <si>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</si>
  <si>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</si>
  <si>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</si>
  <si>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</si>
  <si>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</si>
  <si>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</si>
  <si>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</si>
  <si>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</si>
  <si>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</si>
  <si>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</si>
  <si>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</si>
  <si>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</si>
  <si>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</si>
  <si>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</si>
  <si>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</si>
  <si>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</si>
  <si>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</si>
  <si>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</si>
  <si>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</si>
  <si>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</si>
  <si>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</si>
  <si>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</si>
  <si>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</si>
  <si>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</si>
  <si>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</si>
  <si>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</si>
  <si>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</si>
  <si>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</si>
  <si>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</si>
  <si>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</si>
  <si>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</si>
  <si>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</si>
  <si>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</si>
  <si>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</si>
  <si>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</si>
  <si>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</si>
  <si>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</si>
  <si>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</si>
  <si>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</si>
  <si>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</si>
  <si>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</si>
  <si>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</si>
  <si>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</si>
  <si>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</si>
  <si>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</si>
  <si>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</si>
  <si>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</si>
  <si>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</si>
  <si>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</si>
  <si>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</si>
  <si>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</si>
  <si>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</si>
  <si>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</si>
  <si>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</si>
  <si>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</si>
  <si>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</si>
  <si>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</si>
  <si>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</si>
  <si>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</si>
  <si>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</si>
  <si>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</si>
  <si>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</si>
  <si>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</si>
  <si>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</si>
  <si>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</si>
  <si>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</si>
  <si>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</si>
  <si>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</si>
  <si>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</si>
  <si>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</si>
  <si>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</si>
  <si>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</si>
  <si>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</si>
  <si>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</si>
  <si>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</si>
  <si>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</si>
  <si>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</si>
  <si>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</si>
  <si>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</si>
  <si>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</si>
  <si>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</si>
  <si>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</si>
  <si>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</si>
  <si>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</si>
  <si>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</si>
  <si>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</si>
  <si>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</si>
  <si>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</si>
  <si>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</si>
  <si>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</si>
  <si>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</si>
  <si>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</si>
  <si>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</si>
  <si>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</si>
  <si>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</si>
  <si>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</si>
  <si>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</si>
  <si>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</si>
  <si>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</si>
  <si>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</si>
  <si>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</si>
  <si>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</si>
  <si>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</si>
  <si>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</si>
  <si>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</si>
  <si>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</si>
  <si>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</si>
  <si>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</si>
  <si>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</si>
  <si>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</si>
  <si>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</si>
  <si>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</si>
  <si>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</si>
  <si>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</si>
  <si>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</si>
  <si>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</si>
  <si>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</si>
  <si>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</si>
  <si>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</si>
  <si>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</si>
  <si>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</si>
  <si>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</si>
  <si>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</si>
  <si>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</si>
  <si>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</si>
  <si>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</si>
  <si>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</si>
  <si>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</si>
  <si>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</si>
  <si>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</si>
  <si>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</si>
  <si>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</si>
  <si>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</si>
  <si>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</si>
  <si>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</si>
  <si>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</si>
  <si>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</si>
  <si>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</si>
  <si>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</si>
  <si>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</si>
  <si>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</si>
  <si>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</si>
  <si>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</si>
  <si>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</si>
  <si>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</si>
  <si>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</si>
  <si>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</si>
  <si>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</si>
  <si>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</si>
  <si>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</si>
  <si>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</si>
  <si>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</si>
  <si>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</si>
  <si>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</si>
  <si>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</si>
  <si>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</si>
  <si>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</si>
  <si>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</si>
  <si>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</si>
  <si>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</si>
  <si>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</si>
  <si>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</si>
  <si>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</si>
  <si>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</si>
  <si>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</si>
  <si>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</si>
  <si>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</si>
  <si>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</si>
  <si>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</si>
  <si>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</si>
  <si>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</si>
  <si>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</si>
  <si>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</si>
  <si>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</si>
  <si>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</si>
  <si>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</si>
  <si>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</si>
  <si>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</si>
  <si>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</si>
  <si>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</si>
  <si>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</si>
  <si>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</si>
  <si>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</si>
  <si>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</si>
  <si>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</si>
  <si>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</si>
  <si>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</si>
  <si>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</si>
  <si>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</si>
  <si>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</si>
  <si>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</si>
  <si>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</si>
  <si>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</si>
  <si>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</si>
  <si>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</si>
  <si>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</si>
  <si>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</si>
  <si>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</si>
  <si>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</si>
  <si>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</si>
  <si>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</si>
  <si>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</si>
  <si>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</si>
  <si>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</si>
  <si>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</si>
  <si>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</si>
  <si>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</si>
  <si>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</si>
  <si>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</si>
  <si>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</si>
  <si>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</si>
  <si>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</si>
  <si>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</si>
  <si>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</si>
  <si>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</si>
  <si>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</si>
  <si>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</si>
  <si>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</si>
  <si>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</si>
  <si>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</si>
  <si>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</si>
  <si>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</si>
  <si>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</si>
  <si>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</si>
  <si>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</si>
  <si>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</si>
  <si>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</si>
  <si>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</si>
  <si>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</si>
  <si>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</si>
  <si>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</si>
  <si>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</si>
  <si>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</si>
  <si>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</si>
  <si>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</si>
  <si>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</si>
  <si>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</si>
  <si>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</si>
  <si>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</si>
  <si>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</si>
  <si>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</si>
  <si>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</si>
  <si>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</si>
  <si>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</si>
  <si>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</si>
  <si>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</si>
  <si>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</si>
  <si>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</si>
  <si>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</si>
  <si>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</si>
  <si>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</si>
  <si>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</si>
  <si>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</si>
  <si>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</si>
  <si>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</si>
  <si>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</si>
  <si>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</si>
  <si>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</si>
  <si>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</si>
  <si>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</si>
  <si>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</si>
  <si>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</si>
  <si>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</si>
  <si>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</si>
  <si>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</si>
  <si>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</si>
  <si>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</si>
  <si>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</si>
  <si>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</si>
  <si>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</si>
  <si>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</si>
  <si>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</si>
  <si>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</si>
  <si>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</si>
  <si>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</si>
  <si>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</si>
  <si>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</si>
  <si>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</si>
  <si>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</si>
  <si>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</si>
  <si>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</si>
  <si>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</si>
  <si>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</si>
  <si>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</si>
  <si>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</si>
  <si>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</si>
  <si>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</si>
  <si>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</si>
  <si>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</si>
  <si>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</si>
  <si>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</si>
  <si>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</si>
  <si>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</si>
  <si>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</si>
  <si>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</si>
  <si>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</si>
  <si>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</si>
  <si>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</si>
  <si>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</si>
  <si>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</si>
  <si>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</si>
  <si>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</si>
  <si>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</si>
  <si>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</si>
  <si>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</si>
  <si>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</si>
  <si>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</si>
  <si>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</si>
  <si>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</si>
  <si>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</si>
  <si>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</si>
  <si>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</si>
  <si>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</si>
  <si>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</si>
  <si>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</si>
  <si>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</si>
  <si>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</si>
  <si>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</si>
  <si>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</si>
  <si>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</si>
  <si>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</si>
  <si>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</si>
  <si>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</si>
  <si>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</si>
  <si>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</si>
  <si>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</si>
  <si>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</si>
  <si>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</si>
  <si>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</si>
  <si>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</si>
  <si>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</si>
  <si>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</si>
  <si>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</si>
  <si>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</si>
  <si>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</si>
  <si>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</si>
  <si>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</si>
  <si>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</si>
  <si>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</si>
  <si>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</si>
  <si>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</si>
  <si>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</si>
  <si>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</si>
  <si>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</si>
  <si>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</si>
  <si>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</si>
  <si>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</si>
  <si>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</si>
  <si>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</si>
  <si>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</si>
  <si>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</si>
  <si>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</si>
  <si>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</si>
  <si>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</si>
  <si>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</si>
  <si>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</si>
  <si>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</si>
  <si>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</si>
  <si>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</si>
  <si>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</si>
  <si>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</si>
  <si>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</si>
  <si>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</si>
  <si>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</si>
  <si>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</si>
  <si>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</si>
  <si>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</si>
  <si>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</si>
  <si>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</si>
  <si>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</si>
  <si>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</si>
  <si>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</si>
  <si>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</si>
  <si>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</si>
  <si>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</si>
  <si>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</si>
  <si>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</si>
  <si>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</si>
  <si>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</si>
  <si>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</si>
  <si>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</si>
  <si>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</si>
  <si>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</si>
  <si>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</si>
  <si>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</si>
  <si>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</si>
  <si>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</si>
  <si>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</si>
  <si>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</si>
  <si>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</si>
  <si>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</si>
  <si>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</si>
  <si>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</si>
  <si>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</si>
  <si>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</si>
  <si>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</si>
  <si>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</si>
  <si>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</si>
  <si>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</si>
  <si>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</si>
  <si>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</si>
  <si>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</si>
  <si>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</si>
  <si>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</si>
  <si>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</si>
  <si>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</si>
  <si>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</si>
  <si>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</si>
  <si>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</si>
  <si>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</si>
  <si>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</si>
  <si>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</si>
  <si>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</si>
  <si>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</si>
  <si>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</si>
  <si>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</si>
  <si>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</si>
  <si>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</si>
  <si>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</si>
  <si>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</si>
  <si>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</si>
  <si>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</si>
  <si>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</si>
  <si>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</si>
  <si>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</si>
  <si>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</si>
  <si>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</si>
  <si>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</si>
  <si>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</si>
  <si>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</si>
  <si>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</si>
  <si>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</si>
  <si>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</si>
  <si>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</si>
  <si>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</si>
  <si>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</si>
  <si>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</si>
  <si>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</si>
  <si>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</si>
  <si>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</si>
  <si>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</si>
  <si>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</si>
  <si>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</si>
  <si>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</si>
  <si>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</si>
  <si>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</si>
  <si>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</si>
  <si>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</si>
  <si>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</si>
  <si>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</si>
  <si>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</si>
  <si>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</si>
  <si>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</si>
  <si>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</si>
  <si>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</si>
  <si>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</si>
  <si>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</si>
  <si>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</si>
  <si>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</si>
  <si>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</si>
  <si>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</si>
  <si>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</si>
  <si>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</si>
  <si>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</si>
  <si>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</si>
  <si>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</si>
  <si>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</si>
  <si>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</si>
  <si>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</si>
  <si>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</si>
  <si>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</si>
  <si>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</si>
  <si>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</si>
  <si>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</si>
  <si>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</si>
  <si>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</si>
  <si>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</si>
  <si>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</si>
  <si>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</si>
  <si>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</si>
  <si>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</si>
  <si>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</si>
  <si>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</si>
  <si>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</si>
  <si>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</si>
  <si>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</si>
  <si>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</si>
  <si>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</si>
  <si>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</si>
  <si>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</si>
  <si>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</si>
  <si>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</si>
  <si>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</si>
  <si>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</si>
  <si>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</si>
  <si>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</si>
  <si>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</si>
  <si>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</si>
  <si>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</si>
  <si>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</si>
  <si>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</si>
  <si>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</si>
  <si>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</si>
  <si>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</si>
  <si>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</si>
  <si>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</si>
  <si>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</si>
  <si>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</si>
  <si>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</si>
  <si>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</si>
  <si>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</si>
  <si>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</si>
  <si>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</si>
  <si>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</si>
  <si>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</si>
  <si>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</si>
  <si>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</si>
  <si>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</si>
  <si>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</si>
  <si>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</si>
  <si>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</si>
  <si>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</si>
  <si>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</si>
  <si>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</si>
  <si>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</si>
  <si>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</si>
  <si>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</si>
  <si>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</si>
  <si>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</si>
  <si>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</si>
  <si>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</si>
  <si>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</si>
  <si>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</si>
  <si>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</si>
  <si>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</si>
  <si>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</si>
  <si>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</si>
  <si>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</si>
  <si>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</si>
  <si>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</si>
  <si>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</si>
  <si>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</si>
  <si>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</si>
  <si>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</si>
  <si>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</si>
  <si>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</si>
  <si>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</si>
  <si>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</si>
  <si>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</si>
  <si>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</si>
  <si>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</si>
  <si>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</si>
  <si>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</si>
  <si>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</si>
  <si>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</si>
  <si>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</si>
  <si>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</si>
  <si>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</si>
  <si>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</si>
  <si>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</si>
  <si>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</si>
  <si>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</si>
  <si>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</si>
  <si>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</si>
  <si>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</si>
  <si>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</si>
  <si>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</si>
  <si>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</si>
  <si>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</si>
  <si>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</si>
  <si>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</si>
  <si>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</si>
  <si>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</si>
  <si>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</si>
  <si>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</si>
  <si>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</si>
  <si>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</si>
  <si>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</si>
  <si>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</si>
  <si>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</si>
  <si>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</si>
  <si>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</si>
  <si>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</si>
  <si>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</si>
  <si>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</si>
  <si>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</si>
  <si>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</si>
  <si>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</si>
  <si>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</si>
  <si>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</si>
  <si>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</si>
  <si>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</si>
  <si>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</si>
  <si>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</si>
  <si>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</si>
  <si>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</si>
  <si>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</si>
  <si>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</si>
  <si>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</si>
  <si>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</si>
  <si>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</si>
  <si>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</si>
  <si>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</si>
  <si>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</si>
  <si>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</si>
  <si>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</si>
  <si>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</si>
  <si>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</si>
  <si>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</si>
  <si>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</si>
  <si>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</si>
  <si>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</si>
  <si>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</si>
  <si>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</si>
  <si>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</si>
  <si>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</si>
  <si>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</si>
  <si>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</si>
  <si>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</si>
  <si>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</si>
  <si>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</si>
  <si>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</si>
  <si>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</si>
  <si>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</si>
  <si>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</si>
  <si>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</si>
  <si>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</si>
  <si>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</si>
  <si>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</si>
  <si>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</si>
  <si>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</si>
  <si>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</si>
  <si>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</si>
  <si>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</si>
  <si>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</si>
  <si>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</si>
  <si>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</si>
  <si>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</si>
  <si>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</si>
  <si>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</si>
  <si>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</si>
  <si>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</si>
  <si>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</si>
  <si>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</si>
  <si>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</si>
  <si>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</si>
  <si>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</si>
  <si>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</si>
  <si>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</si>
  <si>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</si>
  <si>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</si>
  <si>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</si>
  <si>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</si>
  <si>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</si>
  <si>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</si>
  <si>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</si>
  <si>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</si>
  <si>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</si>
  <si>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</si>
  <si>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</si>
  <si>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</si>
  <si>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</si>
  <si>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</si>
  <si>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</si>
  <si>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</si>
  <si>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</si>
  <si>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</si>
  <si>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</si>
  <si>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</si>
  <si>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</si>
  <si>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</si>
  <si>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</si>
  <si>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</si>
  <si>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</si>
  <si>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</si>
  <si>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</si>
  <si>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</si>
  <si>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</si>
  <si>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</si>
  <si>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</si>
  <si>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</si>
  <si>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</si>
  <si>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</si>
  <si>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</si>
  <si>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</si>
  <si>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</si>
  <si>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</si>
  <si>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</si>
  <si>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</si>
  <si>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</si>
  <si>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</si>
  <si>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</si>
  <si>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</si>
  <si>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</si>
  <si>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</si>
  <si>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</si>
  <si>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</si>
  <si>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</si>
  <si>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</si>
  <si>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</si>
  <si>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</si>
  <si>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</si>
  <si>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</si>
  <si>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</si>
  <si>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</si>
  <si>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</si>
  <si>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</si>
  <si>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</si>
  <si>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</si>
  <si>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</si>
  <si>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</si>
  <si>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</si>
  <si>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</si>
  <si>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</si>
  <si>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</si>
  <si>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</si>
  <si>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</si>
  <si>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</si>
  <si>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</si>
  <si>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</si>
  <si>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</si>
  <si>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</si>
  <si>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</si>
  <si>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</si>
  <si>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</si>
  <si>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</si>
  <si>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</si>
  <si>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</si>
  <si>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</si>
  <si>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</si>
  <si>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</si>
  <si>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</si>
  <si>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</si>
  <si>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</si>
  <si>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</si>
  <si>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</si>
  <si>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</si>
  <si>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</si>
  <si>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</si>
  <si>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</si>
  <si>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</si>
  <si>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</si>
  <si>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</si>
  <si>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</si>
  <si>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</si>
  <si>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</si>
  <si>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</si>
  <si>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</si>
  <si>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</si>
  <si>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</si>
  <si>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</si>
  <si>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</si>
  <si>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</si>
  <si>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</si>
  <si>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</si>
  <si>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</si>
  <si>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</si>
  <si>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</si>
  <si>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</si>
  <si>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</si>
  <si>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</si>
  <si>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</si>
  <si>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</si>
  <si>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</si>
  <si>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</si>
  <si>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</si>
  <si>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</si>
  <si>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</si>
  <si>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</si>
  <si>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</si>
  <si>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</si>
  <si>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</si>
  <si>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</si>
  <si>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</si>
  <si>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</si>
  <si>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</si>
  <si>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</si>
  <si>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</si>
  <si>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</si>
  <si>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</si>
  <si>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</si>
  <si>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</si>
  <si>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</si>
  <si>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</si>
  <si>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</si>
  <si>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</si>
  <si>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</si>
  <si>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</si>
  <si>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</si>
  <si>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</si>
  <si>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</si>
  <si>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</si>
  <si>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</si>
  <si>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</si>
  <si>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</si>
  <si>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</si>
  <si>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</si>
  <si>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</si>
  <si>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</si>
  <si>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</si>
  <si>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</si>
  <si>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</si>
  <si>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</si>
  <si>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</si>
  <si>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</si>
  <si>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</si>
  <si>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</si>
  <si>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</si>
  <si>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</si>
  <si>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</si>
  <si>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</si>
  <si>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</si>
  <si>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</si>
  <si>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</si>
  <si>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</si>
  <si>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</si>
  <si>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</si>
  <si>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</si>
  <si>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</si>
  <si>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</si>
  <si>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</si>
  <si>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</si>
  <si>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</si>
  <si>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</si>
  <si>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</si>
  <si>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</si>
  <si>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</si>
  <si>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</si>
  <si>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</si>
  <si>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</si>
  <si>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</si>
  <si>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</si>
  <si>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</si>
  <si>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</si>
  <si>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</si>
  <si>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</si>
  <si>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</si>
  <si>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</si>
  <si>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</si>
  <si>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</si>
  <si>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</si>
  <si>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</si>
  <si>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</si>
  <si>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</si>
  <si>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</si>
  <si>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</si>
  <si>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</si>
  <si>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</si>
  <si>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</si>
  <si>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</si>
  <si>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</si>
  <si>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</si>
  <si>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</si>
  <si>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</si>
  <si>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</si>
  <si>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</si>
  <si>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</si>
  <si>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</si>
  <si>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</si>
  <si>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</si>
  <si>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</si>
  <si>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</si>
  <si>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</si>
  <si>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</si>
  <si>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</si>
  <si>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</si>
  <si>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</si>
  <si>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</si>
  <si>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</si>
  <si>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</si>
  <si>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</si>
  <si>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</si>
  <si>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</si>
  <si>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</si>
  <si>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</si>
  <si>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</si>
  <si>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</si>
  <si>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</si>
  <si>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</si>
  <si>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</si>
  <si>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</si>
  <si>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</si>
  <si>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</si>
  <si>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</si>
  <si>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</si>
  <si>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</si>
  <si>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</si>
  <si>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</si>
  <si>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</si>
  <si>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</si>
  <si>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</si>
  <si>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</si>
  <si>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</si>
  <si>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</si>
  <si>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</si>
  <si>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</si>
  <si>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</si>
  <si>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</si>
  <si>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</si>
  <si>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</si>
  <si>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</si>
  <si>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</si>
  <si>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</si>
  <si>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</si>
  <si>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</si>
  <si>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</si>
  <si>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</si>
  <si>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</si>
  <si>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</si>
  <si>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</si>
  <si>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</si>
  <si>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</si>
  <si>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</si>
  <si>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</si>
  <si>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</si>
  <si>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</si>
  <si>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</si>
  <si>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</si>
  <si>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</si>
  <si>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</si>
  <si>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</si>
  <si>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</si>
  <si>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</si>
  <si>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</si>
  <si>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</si>
  <si>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</si>
  <si>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</si>
  <si>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</si>
  <si>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</si>
  <si>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</si>
  <si>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</si>
  <si>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</si>
  <si>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</si>
  <si>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</si>
  <si>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</si>
  <si>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</si>
  <si>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</si>
  <si>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</si>
  <si>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</si>
  <si>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</si>
  <si>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</si>
  <si>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</si>
  <si>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</si>
  <si>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</si>
  <si>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</si>
  <si>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</si>
  <si>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</si>
  <si>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</si>
  <si>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</si>
  <si>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</si>
  <si>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</si>
  <si>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</si>
  <si>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</si>
  <si>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</si>
  <si>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</si>
  <si>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</si>
  <si>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</si>
  <si>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</si>
  <si>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</si>
  <si>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</si>
  <si>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</si>
  <si>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</si>
  <si>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</si>
  <si>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</si>
  <si>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</si>
  <si>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</si>
  <si>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</si>
  <si>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</si>
  <si>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</si>
  <si>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</si>
  <si>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</si>
  <si>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</si>
  <si>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</si>
  <si>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</si>
  <si>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</si>
  <si>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</si>
  <si>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</si>
  <si>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</si>
  <si>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</si>
  <si>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</si>
  <si>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</si>
  <si>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</si>
  <si>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</si>
  <si>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</si>
  <si>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</si>
  <si>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</si>
  <si>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</si>
  <si>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</si>
  <si>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</si>
  <si>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</si>
  <si>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</si>
  <si>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</si>
  <si>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</si>
  <si>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</si>
  <si>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</si>
  <si>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</si>
  <si>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</si>
  <si>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</si>
  <si>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</si>
  <si>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</si>
  <si>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</si>
  <si>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</si>
  <si>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</si>
  <si>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</si>
  <si>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</si>
  <si>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</si>
  <si>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</si>
  <si>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</si>
  <si>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</si>
  <si>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</si>
  <si>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</si>
  <si>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</si>
  <si>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</si>
  <si>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</si>
  <si>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</si>
  <si>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</si>
  <si>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</si>
  <si>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</si>
  <si>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</si>
  <si>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</si>
  <si>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</si>
  <si>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</si>
  <si>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</si>
  <si>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</si>
  <si>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</si>
  <si>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</si>
  <si>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</si>
  <si>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</si>
  <si>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</si>
  <si>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</si>
  <si>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</si>
  <si>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</si>
  <si>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</si>
  <si>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</si>
  <si>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</si>
  <si>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</si>
  <si>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</si>
  <si>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</si>
  <si>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</si>
  <si>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</si>
  <si>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</si>
  <si>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</si>
  <si>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</si>
  <si>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</si>
  <si>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</si>
  <si>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</si>
  <si>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</si>
  <si>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</si>
  <si>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</si>
  <si>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</si>
  <si>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</si>
  <si>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</si>
  <si>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</si>
  <si>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</si>
  <si>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</si>
  <si>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</si>
  <si>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</si>
  <si>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</si>
  <si>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</si>
  <si>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</si>
  <si>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</si>
  <si>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</si>
  <si>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</si>
  <si>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</si>
  <si>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</si>
  <si>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</si>
  <si>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</si>
  <si>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</si>
  <si>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</si>
  <si>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</si>
  <si>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</si>
  <si>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</si>
  <si>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</si>
  <si>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</si>
  <si>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</si>
  <si>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</si>
  <si>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</si>
  <si>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</si>
  <si>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</si>
  <si>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</si>
  <si>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</si>
  <si>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</si>
  <si>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</si>
  <si>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</si>
  <si>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</si>
  <si>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</si>
  <si>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</si>
  <si>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</si>
  <si>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</si>
  <si>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</si>
  <si>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</si>
  <si>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</si>
  <si>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</si>
  <si>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</si>
  <si>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</si>
  <si>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</si>
  <si>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</si>
  <si>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</si>
  <si>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</si>
  <si>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</si>
  <si>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</si>
  <si>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</si>
  <si>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</si>
  <si>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</si>
  <si>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</si>
  <si>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</si>
  <si>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</si>
  <si>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</si>
  <si>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</si>
  <si>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</si>
  <si>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</si>
  <si>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</si>
  <si>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</si>
  <si>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</si>
  <si>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</si>
  <si>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</si>
  <si>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</si>
  <si>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</si>
  <si>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</si>
  <si>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</si>
  <si>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</si>
  <si>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</si>
  <si>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</si>
  <si>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</si>
  <si>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</si>
  <si>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</si>
  <si>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</si>
  <si>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</si>
  <si>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</si>
  <si>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</si>
  <si>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</si>
  <si>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</si>
  <si>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</si>
  <si>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</si>
  <si>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</si>
  <si>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</si>
  <si>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</si>
  <si>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</si>
  <si>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</si>
  <si>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</si>
  <si>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</si>
  <si>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</si>
  <si>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</si>
  <si>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</si>
  <si>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</si>
  <si>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</si>
  <si>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</si>
  <si>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</si>
  <si>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</si>
  <si>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</si>
  <si>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</si>
  <si>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</si>
  <si>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</si>
  <si>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</si>
  <si>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</si>
  <si>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</si>
  <si>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</si>
  <si>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</si>
  <si>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</si>
  <si>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</si>
  <si>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</si>
  <si>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</si>
  <si>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</si>
  <si>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</si>
  <si>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</si>
  <si>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</si>
  <si>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</si>
  <si>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</si>
  <si>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</si>
  <si>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</si>
  <si>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</si>
  <si>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</si>
  <si>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</si>
  <si>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</si>
  <si>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</si>
  <si>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</si>
  <si>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</si>
  <si>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</si>
  <si>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</si>
  <si>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</si>
  <si>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</si>
  <si>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</si>
  <si>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</si>
  <si>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</si>
  <si>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</si>
  <si>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</si>
  <si>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</si>
  <si>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</si>
  <si>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</si>
  <si>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</si>
  <si>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</si>
  <si>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</si>
  <si>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</si>
  <si>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</si>
  <si>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</si>
  <si>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</si>
  <si>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</si>
  <si>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</si>
  <si>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</si>
  <si>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</si>
  <si>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</si>
  <si>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</si>
  <si>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</si>
  <si>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</si>
  <si>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</si>
  <si>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</si>
  <si>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</si>
  <si>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</si>
  <si>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</si>
  <si>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</si>
  <si>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</si>
  <si>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</si>
  <si>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</si>
  <si>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</si>
  <si>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</si>
  <si>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</si>
  <si>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</si>
  <si>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</si>
  <si>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</si>
  <si>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</si>
  <si>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</si>
  <si>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</si>
  <si>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</si>
  <si>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</si>
  <si>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</si>
  <si>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</si>
  <si>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</si>
  <si>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</si>
  <si>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</si>
  <si>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</si>
  <si>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</si>
  <si>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</si>
  <si>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</si>
  <si>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</si>
  <si>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</si>
  <si>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</si>
  <si>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</si>
  <si>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</si>
  <si>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</si>
  <si>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</si>
  <si>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</si>
  <si>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</si>
  <si>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</si>
  <si>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</si>
  <si>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</si>
  <si>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</si>
  <si>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</si>
  <si>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</si>
  <si>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</si>
  <si>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</si>
  <si>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</si>
  <si>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</si>
  <si>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</si>
  <si>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</si>
  <si>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</si>
  <si>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</si>
  <si>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</si>
  <si>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</si>
  <si>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</si>
  <si>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</si>
  <si>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</si>
  <si>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</si>
  <si>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</si>
  <si>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</si>
  <si>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</si>
  <si>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</si>
  <si>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</si>
  <si>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</si>
  <si>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</si>
  <si>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</si>
  <si>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</si>
  <si>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</si>
  <si>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</si>
  <si>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</si>
  <si>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</si>
  <si>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</si>
  <si>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</si>
  <si>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</si>
  <si>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</si>
  <si>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</si>
  <si>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</si>
  <si>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</si>
  <si>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</si>
  <si>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</si>
  <si>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</si>
  <si>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</si>
  <si>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</si>
  <si>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</si>
  <si>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</si>
  <si>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</si>
  <si>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</si>
  <si>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</si>
  <si>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</si>
  <si>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</si>
  <si>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</si>
  <si>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</si>
  <si>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</si>
  <si>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</si>
  <si>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</si>
  <si>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</si>
  <si>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</si>
  <si>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</si>
  <si>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</si>
  <si>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</si>
  <si>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</si>
  <si>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</si>
  <si>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</si>
  <si>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</si>
  <si>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</si>
  <si>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</si>
  <si>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</si>
  <si>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</si>
  <si>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</si>
  <si>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</si>
  <si>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</si>
  <si>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</si>
  <si>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</si>
  <si>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</si>
  <si>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</si>
  <si>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</si>
  <si>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</si>
  <si>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</si>
  <si>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</si>
  <si>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</si>
  <si>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</si>
  <si>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</si>
  <si>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</si>
  <si>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</si>
  <si>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</si>
  <si>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</si>
  <si>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</si>
  <si>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</si>
  <si>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</si>
  <si>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</si>
  <si>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</si>
  <si>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</si>
  <si>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</si>
  <si>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</si>
  <si>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</si>
  <si>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</si>
  <si>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</si>
  <si>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</si>
  <si>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</si>
  <si>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</si>
  <si>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</si>
  <si>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</si>
  <si>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</si>
  <si>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</si>
  <si>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</si>
  <si>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</si>
  <si>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</si>
  <si>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</si>
  <si>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</si>
  <si>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</si>
  <si>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</si>
  <si>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</si>
  <si>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</si>
  <si>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</si>
  <si>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</si>
  <si>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</si>
  <si>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</si>
  <si>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</si>
  <si>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</si>
  <si>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</si>
  <si>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</si>
  <si>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</si>
  <si>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</si>
  <si>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</si>
  <si>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</si>
  <si>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</si>
  <si>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</si>
  <si>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</si>
  <si>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</si>
  <si>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</si>
  <si>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</si>
  <si>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</si>
  <si>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</si>
  <si>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</si>
  <si>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</si>
  <si>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</si>
  <si>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</si>
  <si>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</si>
  <si>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</si>
  <si>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</si>
  <si>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</si>
  <si>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</si>
  <si>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</si>
  <si>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</si>
  <si>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</si>
  <si>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</si>
  <si>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</si>
  <si>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</si>
  <si>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</si>
  <si>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</si>
  <si>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</si>
  <si>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</si>
  <si>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</si>
  <si>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</si>
  <si>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</si>
  <si>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</si>
  <si>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</si>
  <si>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</si>
  <si>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</si>
  <si>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</si>
  <si>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</si>
  <si>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</si>
  <si>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</si>
  <si>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</si>
  <si>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</si>
  <si>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</si>
  <si>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</si>
  <si>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</si>
  <si>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</si>
  <si>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</si>
  <si>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</si>
  <si>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</si>
  <si>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</si>
  <si>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</si>
  <si>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</si>
  <si>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</si>
  <si>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</si>
  <si>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</si>
  <si>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</si>
  <si>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</si>
  <si>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</si>
  <si>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</si>
  <si>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</si>
  <si>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</si>
  <si>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</si>
  <si>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</si>
  <si>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</si>
  <si>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</si>
  <si>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</si>
  <si>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</si>
  <si>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</si>
  <si>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</si>
  <si>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</si>
  <si>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</si>
  <si>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</si>
  <si>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</si>
  <si>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</si>
  <si>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</si>
  <si>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</si>
  <si>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</si>
  <si>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</si>
  <si>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</si>
  <si>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</si>
  <si>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</si>
  <si>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</si>
  <si>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</si>
  <si>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</si>
  <si>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</si>
  <si>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</si>
  <si>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</si>
  <si>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</si>
  <si>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</si>
  <si>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</si>
  <si>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</si>
  <si>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</si>
  <si>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</si>
  <si>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</si>
  <si>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</si>
  <si>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</si>
  <si>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</si>
  <si>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</si>
  <si>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</si>
  <si>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</si>
  <si>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</si>
  <si>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</si>
  <si>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</si>
  <si>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</si>
  <si>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</si>
  <si>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</si>
  <si>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</si>
  <si>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</si>
  <si>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</si>
  <si>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</si>
  <si>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</si>
  <si>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</si>
  <si>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</si>
  <si>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</si>
  <si>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</si>
  <si>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</si>
  <si>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</si>
  <si>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</si>
  <si>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</si>
  <si>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</si>
  <si>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</si>
  <si>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</si>
  <si>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</si>
  <si>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</si>
  <si>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</si>
  <si>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</si>
  <si>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</si>
  <si>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</si>
  <si>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</si>
  <si>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</si>
  <si>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</si>
  <si>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</si>
  <si>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</si>
  <si>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</si>
  <si>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</si>
  <si>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</si>
  <si>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</si>
  <si>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</si>
  <si>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</si>
  <si>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</si>
  <si>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</si>
  <si>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</si>
  <si>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</si>
  <si>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</si>
  <si>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</si>
  <si>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</si>
  <si>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</si>
  <si>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</si>
  <si>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</si>
  <si>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</si>
  <si>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</si>
  <si>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</si>
  <si>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</si>
  <si>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</si>
  <si>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</si>
  <si>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</si>
  <si>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</si>
  <si>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</si>
  <si>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</si>
  <si>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</si>
  <si>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</si>
  <si>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</si>
  <si>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</si>
  <si>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</si>
  <si>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</si>
  <si>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</si>
  <si>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</si>
  <si>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</si>
  <si>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</si>
  <si>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</si>
  <si>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</si>
  <si>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</si>
  <si>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</si>
  <si>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</si>
  <si>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</si>
  <si>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</si>
  <si>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</si>
  <si>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</si>
  <si>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</si>
  <si>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</si>
  <si>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</si>
  <si>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</si>
  <si>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</si>
  <si>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</si>
  <si>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</si>
  <si>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</si>
  <si>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</si>
  <si>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</si>
  <si>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</si>
  <si>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</si>
  <si>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</si>
  <si>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</si>
  <si>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</si>
  <si>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</si>
  <si>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</si>
  <si>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</si>
  <si>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</si>
  <si>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</si>
  <si>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</si>
  <si>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</si>
  <si>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</si>
  <si>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</si>
  <si>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</si>
  <si>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</si>
  <si>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</si>
  <si>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</si>
  <si>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</si>
  <si>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</si>
  <si>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</si>
  <si>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</si>
  <si>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</si>
  <si>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</si>
  <si>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</si>
  <si>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</si>
  <si>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</si>
  <si>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</si>
  <si>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</si>
  <si>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</si>
  <si>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</si>
  <si>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</si>
  <si>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</si>
  <si>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</si>
  <si>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</si>
  <si>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</si>
  <si>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</si>
  <si>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</si>
  <si>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</si>
  <si>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</si>
  <si>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</si>
  <si>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</si>
  <si>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</si>
  <si>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</si>
  <si>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</si>
  <si>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</si>
  <si>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</si>
  <si>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</si>
  <si>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</si>
  <si>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</si>
  <si>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</si>
  <si>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</si>
  <si>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</si>
  <si>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</si>
  <si>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</si>
  <si>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</si>
  <si>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</si>
  <si>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</si>
  <si>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</si>
  <si>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</si>
  <si>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</si>
  <si>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</si>
  <si>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</si>
  <si>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</si>
  <si>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</si>
  <si>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</si>
  <si>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</si>
  <si>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</si>
  <si>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</si>
  <si>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</si>
  <si>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</si>
  <si>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</si>
  <si>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</si>
  <si>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</si>
  <si>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</si>
  <si>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</si>
  <si>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</si>
  <si>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</si>
  <si>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</si>
  <si>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</si>
  <si>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</si>
  <si>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</si>
  <si>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</si>
  <si>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</si>
  <si>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</si>
  <si>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</si>
  <si>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</si>
  <si>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</si>
  <si>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</si>
  <si>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</si>
  <si>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</si>
  <si>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</si>
  <si>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</si>
  <si>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</si>
  <si>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</si>
  <si>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</si>
  <si>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</si>
  <si>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</si>
  <si>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</si>
  <si>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</si>
  <si>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</si>
  <si>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</si>
  <si>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</si>
  <si>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</si>
  <si>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</si>
  <si>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</si>
  <si>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</si>
  <si>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</si>
  <si>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</si>
  <si>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</si>
  <si>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</si>
  <si>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</si>
  <si>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</si>
  <si>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</si>
  <si>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</si>
  <si>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</si>
  <si>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</si>
  <si>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</si>
  <si>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</si>
  <si>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</si>
  <si>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</si>
  <si>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</si>
  <si>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</si>
  <si>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</si>
  <si>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</si>
  <si>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</si>
  <si>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</si>
  <si>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</si>
  <si>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</si>
  <si>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</si>
  <si>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</si>
  <si>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</si>
  <si>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</si>
  <si>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</si>
  <si>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</si>
  <si>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</si>
  <si>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</si>
  <si>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</si>
  <si>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</si>
  <si>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</si>
  <si>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</si>
  <si>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</si>
  <si>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</si>
  <si>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</si>
  <si>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</si>
  <si>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</si>
  <si>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</si>
  <si>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</si>
  <si>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</si>
  <si>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</si>
  <si>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</si>
  <si>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</si>
  <si>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</si>
  <si>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</si>
  <si>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</si>
  <si>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</si>
  <si>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</si>
  <si>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</si>
  <si>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</si>
  <si>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</si>
  <si>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</si>
  <si>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</si>
  <si>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</si>
  <si>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</si>
  <si>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</si>
  <si>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</si>
  <si>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</si>
  <si>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</si>
  <si>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</si>
  <si>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</si>
  <si>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</si>
  <si>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</si>
  <si>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</si>
  <si>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</si>
  <si>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</si>
  <si>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</si>
  <si>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</si>
  <si>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</si>
  <si>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</si>
  <si>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</si>
  <si>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</si>
  <si>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</si>
  <si>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</si>
  <si>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</si>
  <si>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</si>
  <si>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</si>
  <si>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</si>
  <si>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</si>
  <si>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</si>
  <si>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</si>
  <si>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</si>
  <si>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</si>
  <si>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</si>
  <si>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</si>
  <si>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</si>
  <si>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</si>
  <si>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</si>
  <si>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</si>
  <si>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</si>
  <si>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</si>
  <si>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</si>
  <si>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</si>
  <si>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</si>
  <si>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</si>
  <si>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</si>
  <si>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</si>
  <si>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</si>
  <si>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</si>
  <si>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</si>
  <si>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</si>
  <si>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</si>
  <si>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</si>
  <si>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</si>
  <si>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</si>
  <si>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</si>
  <si>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</si>
  <si>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</si>
  <si>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</si>
  <si>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</si>
  <si>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</si>
  <si>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</si>
  <si>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</si>
  <si>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</si>
  <si>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</si>
  <si>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</si>
  <si>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</si>
  <si>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</si>
  <si>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</si>
  <si>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</si>
  <si>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</si>
  <si>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</si>
  <si>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</si>
  <si>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</si>
  <si>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</si>
  <si>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</si>
  <si>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</si>
  <si>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</si>
  <si>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</si>
  <si>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</si>
  <si>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</si>
  <si>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</si>
  <si>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</si>
  <si>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</si>
  <si>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</si>
  <si>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</si>
  <si>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</si>
  <si>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</si>
  <si>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</si>
  <si>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</si>
  <si>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</si>
  <si>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</si>
  <si>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</si>
  <si>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</si>
  <si>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</si>
  <si>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</si>
  <si>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</si>
  <si>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</si>
  <si>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</si>
  <si>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</si>
  <si>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</si>
  <si>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</si>
  <si>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</si>
  <si>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</si>
  <si>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</si>
  <si>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</si>
  <si>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</si>
  <si>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</si>
  <si>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</si>
  <si>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</si>
  <si>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</si>
  <si>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</si>
  <si>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</si>
  <si>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</si>
  <si>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</si>
  <si>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</si>
  <si>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</si>
  <si>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</si>
  <si>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</si>
  <si>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</si>
  <si>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</si>
  <si>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</si>
  <si>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</si>
  <si>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</si>
  <si>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</si>
  <si>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</si>
  <si>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</si>
  <si>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</si>
  <si>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</si>
  <si>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</si>
  <si>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</si>
  <si>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</si>
  <si>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</si>
  <si>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</si>
  <si>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</si>
  <si>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</si>
  <si>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</si>
  <si>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</si>
  <si>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</si>
  <si>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</si>
  <si>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</si>
  <si>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</si>
  <si>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</si>
  <si>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</si>
  <si>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</si>
  <si>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</si>
  <si>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</si>
  <si>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</si>
  <si>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</si>
  <si>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</si>
  <si>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</si>
  <si>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</si>
  <si>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</si>
  <si>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</si>
  <si>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</si>
  <si>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</si>
  <si>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</si>
  <si>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</si>
  <si>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</si>
  <si>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</si>
  <si>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</si>
  <si>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</si>
  <si>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</si>
  <si>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</si>
  <si>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</si>
  <si>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</si>
  <si>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</si>
  <si>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</si>
  <si>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</si>
  <si>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</si>
  <si>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</si>
  <si>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</si>
  <si>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</si>
  <si>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</si>
  <si>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</si>
  <si>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</si>
  <si>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</si>
  <si>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</si>
  <si>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</si>
  <si>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</si>
  <si>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</si>
  <si>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</si>
  <si>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</si>
  <si>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</si>
  <si>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</si>
  <si>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</si>
  <si>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</si>
  <si>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</si>
  <si>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</si>
  <si>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</si>
  <si>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</si>
  <si>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</si>
  <si>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</si>
  <si>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</si>
  <si>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</si>
  <si>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</si>
  <si>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</si>
  <si>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</si>
  <si>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</si>
  <si>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</si>
  <si>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</si>
  <si>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</si>
  <si>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</si>
  <si>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</si>
  <si>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</si>
  <si>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</si>
  <si>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</si>
  <si>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</si>
  <si>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</si>
  <si>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</si>
  <si>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</si>
  <si>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</si>
  <si>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</si>
  <si>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</si>
  <si>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</si>
  <si>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</si>
  <si>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</si>
  <si>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</si>
  <si>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</si>
  <si>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</si>
  <si>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</si>
  <si>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</si>
  <si>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</si>
  <si>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</si>
  <si>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</si>
  <si>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</si>
  <si>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</si>
  <si>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</si>
  <si>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</si>
  <si>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</si>
  <si>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</si>
  <si>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</si>
  <si>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</si>
  <si>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</si>
  <si>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</si>
  <si>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</si>
  <si>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</si>
  <si>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</si>
  <si>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</si>
  <si>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</si>
  <si>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</si>
  <si>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</si>
  <si>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</si>
  <si>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</si>
  <si>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</si>
  <si>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</si>
  <si>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</si>
  <si>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</si>
  <si>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</si>
  <si>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</si>
  <si>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</si>
  <si>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</si>
  <si>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</si>
  <si>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</si>
  <si>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</si>
  <si>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</si>
  <si>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</si>
  <si>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</si>
  <si>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</si>
  <si>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</si>
  <si>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</si>
  <si>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</si>
  <si>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</si>
  <si>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</si>
  <si>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</si>
  <si>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</si>
  <si>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</si>
  <si>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</si>
  <si>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</si>
  <si>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</si>
  <si>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</si>
  <si>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</si>
  <si>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</si>
  <si>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</si>
  <si>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</si>
  <si>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</si>
  <si>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</si>
  <si>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</si>
  <si>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</si>
  <si>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</si>
  <si>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</si>
  <si>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</si>
  <si>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</si>
  <si>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</si>
  <si>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</si>
  <si>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</si>
  <si>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</si>
  <si>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</si>
  <si>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</si>
  <si>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</si>
  <si>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</si>
  <si>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</si>
  <si>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</si>
  <si>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</si>
  <si>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</si>
  <si>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</si>
  <si>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</si>
  <si>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</si>
  <si>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</si>
  <si>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</si>
  <si>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</si>
  <si>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</si>
  <si>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</si>
  <si>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</si>
  <si>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</si>
  <si>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</si>
  <si>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</si>
  <si>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</si>
  <si>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</si>
  <si>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</si>
  <si>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</si>
  <si>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</si>
  <si>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</si>
  <si>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</si>
  <si>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</si>
  <si>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</si>
  <si>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</si>
  <si>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</si>
  <si>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</si>
  <si>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</si>
  <si>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</si>
  <si>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</si>
  <si>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</si>
  <si>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</si>
  <si>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</si>
  <si>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</si>
  <si>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</si>
  <si>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</si>
  <si>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</si>
  <si>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</si>
  <si>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</si>
  <si>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</si>
  <si>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</si>
  <si>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</si>
  <si>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</si>
  <si>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</si>
  <si>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</si>
  <si>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</si>
  <si>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</si>
  <si>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</si>
  <si>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</si>
  <si>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</si>
  <si>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</si>
  <si>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</si>
  <si>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</si>
  <si>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</si>
  <si>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</si>
  <si>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</si>
  <si>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</si>
  <si>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</si>
  <si>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</si>
  <si>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</si>
  <si>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</si>
  <si>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</si>
  <si>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</si>
  <si>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</si>
  <si>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</si>
  <si>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</si>
  <si>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</si>
  <si>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</si>
  <si>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</si>
  <si>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</si>
  <si>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</si>
  <si>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</si>
  <si>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</si>
  <si>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</si>
  <si>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</si>
  <si>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</si>
  <si>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</si>
  <si>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</si>
  <si>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</si>
  <si>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</si>
  <si>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</si>
  <si>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</si>
  <si>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</si>
  <si>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</si>
  <si>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</si>
  <si>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</si>
  <si>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</si>
  <si>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</si>
  <si>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</si>
  <si>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</si>
  <si>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</si>
  <si>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</si>
  <si>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</si>
  <si>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</si>
  <si>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</si>
  <si>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</si>
  <si>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</si>
  <si>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</si>
  <si>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</si>
  <si>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</si>
  <si>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</si>
  <si>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</si>
  <si>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</si>
  <si>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</si>
  <si>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</si>
  <si>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</si>
  <si>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</si>
  <si>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</si>
  <si>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</si>
  <si>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</si>
  <si>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</si>
  <si>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</si>
  <si>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</si>
  <si>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</si>
  <si>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</si>
  <si>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</si>
  <si>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</si>
  <si>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</si>
  <si>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</si>
  <si>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</si>
  <si>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</si>
  <si>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</si>
  <si>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</si>
  <si>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</si>
  <si>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</si>
  <si>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</si>
  <si>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</si>
  <si>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</si>
  <si>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</si>
  <si>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</si>
  <si>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</si>
  <si>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</si>
  <si>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</si>
  <si>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</si>
  <si>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</si>
  <si>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</si>
  <si>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</si>
  <si>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</si>
  <si>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</si>
  <si>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</si>
  <si>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</si>
  <si>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</si>
  <si>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</si>
  <si>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</si>
  <si>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</si>
  <si>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</si>
  <si>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</si>
  <si>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</si>
  <si>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</si>
  <si>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</si>
  <si>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</si>
  <si>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</si>
  <si>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</si>
  <si>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</si>
  <si>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</si>
  <si>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</si>
  <si>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</si>
  <si>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</si>
  <si>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</si>
  <si>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</si>
  <si>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</si>
  <si>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</si>
  <si>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</si>
  <si>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</si>
  <si>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</si>
  <si>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</si>
  <si>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</si>
  <si>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</si>
  <si>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</si>
  <si>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</si>
  <si>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</si>
  <si>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</si>
  <si>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</si>
  <si>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</si>
  <si>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</si>
  <si>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</si>
  <si>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</si>
  <si>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</si>
  <si>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</si>
  <si>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</si>
  <si>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</si>
  <si>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</si>
  <si>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</si>
  <si>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</si>
  <si>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</si>
  <si>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</si>
  <si>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</si>
  <si>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</si>
  <si>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</si>
  <si>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</si>
  <si>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</si>
  <si>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</si>
  <si>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</si>
  <si>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</si>
  <si>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</si>
  <si>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</si>
  <si>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</si>
  <si>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</si>
  <si>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</si>
  <si>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</si>
  <si>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</si>
  <si>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</si>
  <si>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</si>
  <si>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</si>
  <si>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</si>
  <si>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</si>
  <si>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</si>
  <si>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</si>
  <si>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</si>
  <si>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</si>
  <si>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</si>
  <si>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</si>
  <si>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</si>
  <si>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</si>
  <si>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</si>
  <si>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</si>
  <si>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</si>
  <si>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</si>
  <si>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</si>
  <si>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</si>
  <si>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</si>
  <si>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</si>
  <si>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</si>
  <si>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</si>
  <si>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</si>
  <si>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</si>
  <si>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</si>
  <si>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</si>
  <si>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</si>
  <si>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</si>
  <si>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</si>
  <si>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</si>
  <si>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</si>
  <si>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</si>
  <si>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</si>
  <si>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</si>
  <si>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</si>
  <si>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</si>
  <si>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</si>
  <si>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</si>
  <si>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</si>
  <si>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</si>
  <si>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</si>
  <si>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</si>
  <si>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</si>
  <si>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</si>
  <si>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</si>
  <si>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</si>
  <si>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</si>
  <si>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</si>
  <si>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</si>
  <si>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</si>
  <si>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</si>
  <si>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</si>
  <si>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</si>
  <si>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</si>
  <si>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</si>
  <si>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</si>
  <si>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</si>
  <si>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</si>
  <si>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</si>
  <si>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</si>
  <si>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</si>
  <si>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</si>
  <si>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</si>
  <si>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</si>
  <si>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</si>
  <si>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</si>
  <si>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</si>
  <si>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</si>
  <si>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</si>
  <si>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</si>
  <si>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</si>
  <si>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</si>
  <si>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</si>
  <si>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</si>
  <si>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</si>
  <si>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</si>
  <si>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</si>
  <si>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</si>
  <si>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</si>
  <si>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</si>
  <si>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</si>
  <si>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</si>
  <si>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</si>
  <si>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</si>
  <si>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</si>
  <si>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</si>
  <si>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</si>
  <si>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</si>
  <si>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</si>
  <si>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</si>
  <si>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</si>
  <si>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</si>
  <si>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</si>
  <si>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</si>
  <si>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</si>
  <si>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</si>
  <si>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</si>
  <si>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</si>
  <si>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</si>
  <si>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</si>
  <si>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</si>
  <si>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</si>
  <si>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</si>
  <si>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</si>
  <si>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</si>
  <si>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</si>
  <si>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</si>
  <si>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</si>
  <si>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</si>
  <si>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</si>
  <si>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</si>
  <si>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</si>
  <si>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</si>
  <si>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</si>
  <si>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</si>
  <si>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</si>
  <si>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</si>
  <si>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</si>
  <si>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</si>
  <si>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</si>
  <si>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</si>
  <si>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</si>
  <si>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</si>
  <si>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</si>
  <si>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</si>
  <si>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</si>
  <si>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</si>
  <si>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</si>
  <si>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</si>
  <si>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</si>
  <si>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</si>
  <si>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</si>
  <si>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</si>
  <si>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</si>
  <si>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</si>
  <si>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</si>
  <si>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</si>
  <si>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</si>
  <si>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</si>
  <si>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</si>
  <si>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</si>
  <si>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</si>
  <si>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</si>
  <si>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</si>
  <si>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</si>
  <si>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</si>
  <si>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</si>
  <si>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</si>
  <si>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</si>
  <si>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</si>
  <si>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</si>
  <si>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</si>
  <si>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</si>
  <si>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</si>
  <si>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</si>
  <si>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</si>
  <si>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</si>
  <si>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</si>
  <si>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</si>
  <si>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</si>
  <si>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</si>
  <si>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</si>
  <si>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</si>
  <si>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</si>
  <si>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</si>
  <si>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</si>
  <si>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</si>
  <si>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</si>
  <si>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</si>
  <si>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</si>
  <si>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</si>
  <si>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</si>
  <si>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</si>
  <si>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</si>
  <si>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</si>
  <si>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</si>
  <si>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</si>
  <si>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</si>
  <si>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</si>
  <si>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</si>
  <si>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</si>
  <si>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</si>
  <si>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</si>
  <si>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</si>
  <si>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</si>
  <si>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</si>
  <si>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</si>
  <si>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</si>
  <si>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</si>
  <si>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</si>
  <si>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</si>
  <si>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</si>
  <si>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</si>
  <si>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</si>
  <si>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</si>
  <si>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</si>
  <si>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</si>
  <si>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</si>
  <si>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</si>
  <si>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</si>
  <si>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</si>
  <si>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</si>
  <si>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</si>
  <si>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</si>
  <si>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</si>
  <si>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</si>
  <si>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</si>
  <si>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</si>
  <si>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</si>
  <si>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</si>
  <si>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</si>
  <si>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</si>
  <si>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</si>
  <si>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</si>
  <si>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</si>
  <si>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</si>
  <si>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</si>
  <si>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</si>
  <si>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</si>
  <si>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</si>
  <si>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</si>
  <si>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</si>
  <si>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</si>
  <si>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</si>
  <si>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</si>
  <si>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</si>
  <si>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</si>
  <si>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</si>
  <si>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</si>
  <si>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</si>
  <si>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</si>
  <si>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</si>
  <si>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</si>
  <si>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</si>
  <si>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</si>
  <si>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</si>
  <si>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</si>
  <si>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</si>
  <si>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</si>
  <si>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</si>
  <si>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</si>
  <si>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</si>
  <si>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</si>
  <si>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</si>
  <si>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</si>
  <si>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</si>
  <si>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</si>
  <si>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</si>
  <si>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</si>
  <si>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</si>
  <si>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</si>
  <si>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</si>
  <si>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</si>
  <si>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</si>
  <si>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</si>
  <si>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</si>
  <si>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</si>
  <si>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</si>
  <si>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</si>
  <si>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</si>
  <si>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</si>
  <si>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</si>
  <si>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</si>
  <si>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</si>
  <si>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</si>
  <si>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</si>
  <si>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</si>
  <si>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</si>
  <si>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</si>
  <si>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</si>
  <si>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</si>
  <si>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</si>
  <si>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</si>
  <si>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</si>
  <si>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</si>
  <si>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</si>
  <si>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</si>
  <si>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</si>
  <si>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</si>
  <si>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</si>
  <si>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</si>
  <si>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</si>
  <si>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</si>
  <si>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</si>
  <si>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</si>
  <si>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</si>
  <si>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</si>
  <si>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</si>
  <si>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</si>
  <si>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</si>
  <si>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</si>
  <si>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</si>
  <si>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</si>
  <si>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</si>
  <si>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</si>
  <si>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</si>
  <si>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</si>
  <si>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</si>
  <si>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</si>
  <si>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</si>
  <si>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</si>
  <si>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</si>
  <si>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</si>
  <si>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</si>
  <si>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</si>
  <si>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</si>
  <si>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</si>
  <si>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</si>
  <si>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</si>
  <si>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</si>
  <si>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</si>
  <si>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</si>
  <si>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</si>
  <si>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</si>
  <si>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</si>
  <si>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</si>
  <si>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</si>
  <si>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</si>
  <si>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</si>
  <si>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</si>
  <si>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</si>
  <si>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</si>
  <si>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</si>
  <si>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</si>
  <si>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</si>
  <si>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</si>
  <si>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</si>
  <si>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</si>
  <si>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</si>
  <si>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</si>
  <si>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</si>
  <si>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</si>
  <si>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</si>
  <si>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</si>
  <si>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</si>
  <si>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</si>
  <si>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</si>
  <si>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</si>
  <si>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</si>
  <si>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</si>
  <si>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</si>
  <si>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</si>
  <si>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</si>
  <si>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</si>
  <si>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</si>
  <si>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</si>
  <si>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</si>
  <si>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</si>
  <si>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</si>
  <si>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</si>
  <si>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</si>
  <si>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</si>
  <si>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</si>
  <si>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</si>
  <si>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</si>
  <si>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</si>
  <si>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</si>
  <si>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</si>
  <si>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</si>
  <si>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</si>
  <si>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</si>
  <si>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</si>
  <si>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</si>
  <si>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</si>
  <si>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</si>
  <si>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</si>
  <si>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</si>
  <si>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</si>
  <si>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</si>
  <si>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</si>
  <si>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</si>
  <si>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</si>
  <si>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</si>
  <si>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</si>
  <si>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</si>
  <si>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</si>
  <si>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</si>
  <si>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</si>
  <si>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</si>
  <si>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</si>
  <si>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</si>
  <si>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</si>
  <si>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</si>
  <si>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</si>
  <si>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</si>
  <si>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</si>
  <si>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</si>
  <si>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</si>
  <si>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</si>
  <si>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</si>
  <si>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</si>
  <si>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</si>
  <si>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</si>
  <si>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</si>
  <si>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</si>
  <si>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</si>
  <si>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</si>
  <si>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</si>
  <si>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</si>
  <si>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</si>
  <si>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</si>
  <si>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</si>
  <si>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</si>
  <si>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</si>
  <si>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</si>
  <si>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</si>
  <si>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</si>
  <si>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</si>
  <si>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</si>
  <si>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</si>
  <si>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</si>
  <si>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</si>
  <si>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</si>
  <si>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</si>
  <si>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</si>
  <si>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</si>
  <si>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</si>
  <si>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</si>
  <si>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</si>
  <si>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</si>
  <si>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</si>
  <si>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</si>
  <si>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</si>
  <si>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</si>
  <si>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</si>
  <si>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</si>
  <si>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</si>
  <si>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</si>
  <si>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</si>
  <si>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</si>
  <si>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</si>
  <si>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</si>
  <si>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</si>
  <si>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</si>
  <si>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</si>
  <si>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</si>
  <si>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</si>
  <si>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</si>
  <si>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</si>
  <si>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</si>
  <si>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</si>
  <si>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</si>
  <si>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</si>
  <si>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</si>
  <si>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</si>
  <si>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</si>
  <si>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</si>
  <si>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</si>
  <si>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</si>
  <si>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</si>
  <si>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</si>
  <si>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</si>
  <si>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</si>
  <si>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</si>
  <si>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</si>
  <si>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</si>
  <si>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</si>
  <si>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</si>
  <si>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</si>
  <si>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</si>
  <si>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</si>
  <si>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</si>
  <si>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</si>
  <si>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</si>
  <si>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</si>
  <si>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</si>
  <si>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</si>
  <si>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</si>
  <si>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</si>
  <si>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</si>
  <si>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</si>
  <si>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</si>
  <si>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</si>
  <si>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</si>
  <si>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</si>
  <si>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</si>
  <si>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</si>
  <si>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</si>
  <si>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</si>
  <si>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</si>
  <si>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</si>
  <si>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</si>
  <si>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</si>
  <si>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</si>
  <si>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</si>
  <si>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</si>
  <si>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</si>
  <si>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</si>
  <si>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</si>
  <si>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</si>
  <si>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</si>
  <si>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</si>
  <si>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</si>
  <si>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</si>
  <si>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</si>
  <si>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</si>
  <si>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</si>
  <si>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</si>
  <si>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</si>
  <si>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</si>
  <si>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</si>
  <si>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</si>
  <si>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</si>
  <si>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</si>
  <si>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</si>
  <si>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</si>
  <si>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</si>
  <si>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</si>
  <si>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</si>
  <si>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</si>
  <si>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</si>
  <si>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</si>
  <si>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</si>
  <si>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</si>
  <si>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</si>
  <si>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</si>
  <si>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</si>
  <si>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</si>
  <si>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</si>
  <si>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</si>
  <si>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</si>
  <si>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</si>
  <si>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</si>
  <si>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</si>
  <si>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</si>
  <si>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</si>
  <si>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</si>
  <si>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</si>
  <si>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</si>
  <si>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</si>
  <si>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</si>
  <si>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</si>
  <si>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</si>
  <si>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</si>
  <si>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</si>
  <si>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</si>
  <si>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</si>
  <si>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</si>
  <si>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</si>
  <si>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</si>
  <si>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</si>
  <si>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</si>
  <si>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</si>
  <si>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</si>
  <si>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</si>
  <si>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</si>
  <si>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</si>
  <si>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</si>
  <si>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</si>
  <si>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</si>
  <si>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</si>
  <si>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</si>
  <si>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</si>
  <si>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</si>
  <si>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</si>
  <si>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</si>
  <si>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</si>
  <si>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</si>
  <si>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</si>
  <si>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</si>
  <si>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</si>
  <si>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</si>
  <si>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</si>
  <si>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</si>
  <si>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</si>
  <si>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</si>
  <si>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</si>
  <si>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</si>
  <si>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</si>
  <si>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</si>
  <si>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</si>
  <si>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</si>
  <si>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</si>
  <si>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</si>
  <si>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</si>
  <si>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</si>
  <si>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</si>
  <si>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</si>
  <si>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</si>
  <si>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</si>
  <si>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</si>
  <si>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</si>
  <si>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</si>
  <si>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</si>
  <si>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</si>
  <si>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</si>
  <si>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</si>
  <si>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</si>
  <si>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</si>
  <si>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</si>
  <si>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</si>
  <si>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</si>
  <si>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</si>
  <si>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</si>
  <si>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</si>
  <si>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</si>
  <si>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</si>
  <si>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</si>
  <si>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</si>
  <si>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</si>
  <si>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</si>
  <si>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</si>
  <si>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</si>
  <si>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</si>
  <si>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</si>
  <si>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</si>
  <si>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</si>
  <si>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</si>
  <si>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</si>
  <si>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</si>
  <si>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</si>
  <si>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</si>
  <si>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</si>
  <si>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</si>
  <si>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</si>
  <si>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</si>
  <si>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</si>
  <si>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</si>
  <si>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</si>
  <si>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</si>
  <si>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</si>
  <si>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</si>
  <si>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</si>
  <si>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</si>
  <si>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</si>
  <si>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</si>
  <si>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</si>
  <si>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</si>
  <si>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</si>
  <si>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</si>
  <si>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</si>
  <si>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</si>
  <si>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</si>
  <si>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</si>
  <si>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</si>
  <si>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</si>
  <si>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</si>
  <si>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</si>
  <si>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</si>
  <si>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</si>
  <si>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</si>
  <si>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</si>
  <si>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</si>
  <si>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</si>
  <si>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</si>
  <si>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</si>
  <si>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</si>
  <si>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</si>
  <si>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</si>
  <si>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</si>
  <si>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</si>
  <si>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</si>
  <si>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</si>
  <si>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</si>
  <si>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</si>
  <si>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</si>
  <si>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</si>
  <si>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</si>
  <si>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</si>
  <si>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</si>
  <si>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</si>
  <si>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</si>
  <si>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</si>
  <si>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</si>
  <si>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</si>
  <si>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</si>
  <si>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</si>
  <si>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</si>
  <si>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</si>
  <si>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</si>
  <si>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</si>
  <si>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</si>
  <si>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</si>
  <si>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</si>
  <si>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</si>
  <si>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</si>
  <si>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</si>
  <si>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</si>
  <si>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</si>
  <si>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</si>
  <si>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</si>
  <si>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</si>
  <si>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</si>
  <si>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</si>
  <si>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</si>
  <si>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</si>
  <si>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</si>
  <si>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</si>
  <si>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</si>
  <si>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</si>
  <si>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</si>
  <si>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</si>
  <si>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</si>
  <si>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</si>
  <si>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</si>
  <si>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</si>
  <si>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</si>
  <si>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</si>
  <si>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</si>
  <si>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</si>
  <si>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</si>
  <si>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</si>
  <si>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</si>
  <si>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</si>
  <si>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</si>
  <si>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</si>
  <si>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</si>
  <si>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</si>
  <si>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</si>
  <si>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</si>
  <si>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</si>
  <si>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</si>
  <si>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</si>
  <si>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</si>
  <si>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</si>
  <si>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</si>
  <si>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</si>
  <si>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</si>
  <si>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</si>
  <si>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</si>
  <si>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</si>
  <si>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</si>
  <si>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</si>
  <si>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</si>
  <si>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</si>
  <si>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</si>
  <si>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</si>
  <si>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</si>
  <si>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</si>
  <si>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</si>
  <si>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</si>
  <si>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</si>
  <si>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</si>
  <si>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</si>
  <si>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</si>
  <si>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</si>
  <si>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</si>
  <si>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</si>
  <si>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</si>
  <si>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</si>
  <si>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</si>
  <si>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</si>
  <si>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</si>
  <si>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</si>
  <si>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</si>
  <si>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</si>
  <si>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</si>
  <si>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</si>
  <si>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</si>
  <si>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</si>
  <si>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</si>
  <si>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</si>
  <si>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</si>
  <si>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</si>
  <si>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</si>
  <si>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</si>
  <si>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</si>
  <si>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</si>
  <si>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</si>
  <si>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</si>
  <si>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</si>
  <si>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</si>
  <si>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</si>
  <si>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</si>
  <si>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</si>
  <si>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</si>
  <si>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</si>
  <si>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</si>
  <si>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</si>
  <si>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</si>
  <si>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</si>
  <si>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</si>
  <si>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</si>
  <si>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</si>
  <si>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</si>
  <si>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</si>
  <si>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</si>
  <si>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</si>
  <si>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</si>
  <si>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</si>
  <si>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</si>
  <si>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</si>
  <si>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</si>
  <si>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</si>
  <si>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</si>
  <si>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</si>
  <si>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</si>
  <si>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</si>
  <si>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</si>
  <si>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</si>
  <si>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</si>
  <si>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</si>
  <si>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</si>
  <si>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</si>
  <si>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</si>
  <si>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</si>
  <si>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</si>
  <si>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</si>
  <si>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</si>
  <si>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</si>
  <si>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</si>
  <si>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</si>
  <si>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</si>
  <si>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</si>
  <si>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</si>
  <si>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</si>
  <si>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</si>
  <si>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</si>
  <si>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</si>
  <si>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</si>
  <si>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</si>
  <si>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</si>
  <si>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</si>
  <si>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</si>
  <si>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</si>
  <si>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</si>
  <si>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</si>
  <si>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</si>
  <si>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</si>
  <si>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</si>
  <si>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</si>
  <si>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</si>
  <si>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</si>
  <si>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</si>
  <si>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</si>
  <si>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</si>
  <si>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</si>
  <si>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</si>
  <si>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</si>
  <si>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</si>
  <si>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</si>
  <si>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</si>
  <si>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</si>
  <si>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</si>
  <si>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</si>
  <si>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</si>
  <si>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</si>
  <si>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</si>
  <si>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</si>
  <si>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</si>
  <si>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</si>
  <si>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</si>
  <si>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</si>
  <si>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</si>
  <si>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</si>
  <si>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</si>
  <si>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</si>
  <si>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</si>
  <si>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</si>
  <si>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</si>
  <si>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</si>
  <si>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</si>
  <si>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</si>
  <si>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</si>
  <si>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</si>
  <si>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</si>
  <si>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</si>
  <si>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</si>
  <si>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</si>
  <si>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</si>
  <si>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</si>
  <si>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</si>
  <si>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</si>
  <si>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</si>
  <si>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</si>
  <si>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</si>
  <si>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</si>
  <si>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</si>
  <si>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</si>
  <si>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</si>
  <si>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</si>
  <si>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</si>
  <si>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</si>
  <si>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</si>
  <si>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</si>
  <si>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</si>
  <si>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</si>
  <si>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</si>
  <si>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</si>
  <si>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</si>
  <si>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</si>
  <si>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</si>
  <si>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</si>
  <si>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</si>
  <si>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</si>
  <si>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</si>
  <si>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</si>
  <si>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</si>
  <si>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</si>
  <si>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</si>
  <si>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</si>
  <si>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</si>
  <si>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</si>
  <si>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</si>
  <si>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</si>
  <si>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</si>
  <si>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</si>
  <si>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</si>
  <si>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</si>
  <si>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</si>
  <si>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</si>
  <si>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</si>
  <si>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</si>
  <si>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</si>
  <si>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</si>
  <si>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</si>
  <si>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</si>
  <si>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</si>
  <si>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</si>
  <si>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</si>
  <si>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</si>
  <si>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</si>
  <si>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</si>
  <si>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</si>
  <si>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</si>
  <si>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</si>
  <si>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</si>
  <si>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</si>
  <si>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</si>
  <si>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</si>
  <si>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</si>
  <si>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</si>
  <si>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</si>
  <si>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</si>
  <si>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</si>
  <si>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</si>
  <si>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</si>
  <si>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</si>
  <si>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</si>
  <si>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</si>
  <si>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</si>
  <si>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</si>
  <si>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</si>
  <si>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</si>
  <si>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</si>
  <si>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</si>
  <si>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</si>
  <si>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</si>
  <si>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</si>
  <si>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</si>
  <si>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</si>
  <si>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</si>
  <si>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</si>
  <si>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</si>
  <si>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</si>
  <si>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</si>
  <si>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</si>
  <si>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</si>
  <si>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</si>
  <si>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</si>
  <si>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</si>
  <si>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</si>
  <si>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</si>
  <si>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</si>
  <si>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</si>
  <si>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</si>
  <si>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</si>
  <si>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</si>
  <si>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</si>
  <si>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</si>
  <si>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</si>
  <si>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</si>
  <si>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</si>
  <si>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</si>
  <si>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</si>
  <si>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</si>
  <si>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</si>
  <si>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</si>
  <si>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</si>
  <si>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</si>
  <si>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</si>
  <si>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</si>
  <si>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</si>
  <si>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</si>
  <si>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</si>
  <si>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</si>
  <si>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</si>
  <si>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</si>
  <si>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</si>
  <si>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</si>
  <si>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</si>
  <si>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</si>
  <si>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</si>
  <si>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</si>
  <si>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</si>
  <si>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</si>
  <si>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</si>
  <si>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</si>
  <si>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</si>
  <si>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</si>
  <si>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</si>
  <si>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</si>
  <si>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</si>
  <si>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</si>
  <si>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</si>
  <si>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</si>
  <si>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</si>
  <si>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</si>
  <si>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</si>
  <si>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</si>
  <si>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</si>
  <si>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</si>
  <si>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</si>
  <si>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</si>
  <si>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</si>
  <si>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</si>
  <si>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</si>
  <si>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</si>
  <si>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</si>
  <si>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</si>
  <si>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</si>
  <si>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</si>
  <si>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</si>
  <si>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</si>
  <si>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</si>
  <si>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</si>
  <si>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</si>
  <si>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</si>
  <si>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</si>
  <si>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</si>
  <si>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</si>
  <si>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</si>
  <si>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</si>
  <si>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</si>
  <si>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</si>
  <si>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</si>
  <si>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</si>
  <si>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</si>
  <si>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</si>
  <si>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</si>
  <si>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</si>
  <si>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</si>
  <si>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</si>
  <si>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</si>
  <si>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</si>
  <si>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</si>
  <si>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</si>
  <si>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</si>
  <si>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</si>
  <si>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</si>
  <si>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</si>
  <si>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</si>
  <si>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</si>
  <si>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</si>
  <si>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</si>
  <si>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</si>
  <si>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</si>
  <si>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</si>
  <si>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</si>
  <si>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</si>
  <si>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</si>
  <si>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</si>
  <si>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</si>
  <si>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</si>
  <si>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</si>
  <si>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</si>
  <si>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</si>
  <si>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</si>
  <si>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</si>
  <si>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</si>
  <si>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</si>
  <si>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</si>
  <si>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</si>
  <si>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</si>
  <si>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</si>
  <si>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</si>
  <si>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</si>
  <si>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</si>
  <si>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</si>
  <si>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</si>
  <si>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</si>
  <si>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</si>
  <si>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</si>
  <si>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</si>
  <si>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</si>
  <si>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</si>
  <si>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</si>
  <si>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</si>
  <si>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</si>
  <si>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</si>
  <si>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</si>
  <si>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</si>
  <si>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</si>
  <si>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</si>
  <si>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</si>
  <si>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</si>
  <si>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</si>
  <si>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</si>
  <si>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</si>
  <si>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</si>
  <si>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</si>
  <si>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</si>
  <si>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</si>
  <si>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</si>
  <si>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</si>
  <si>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</si>
  <si>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</si>
  <si>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</si>
  <si>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</si>
  <si>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</si>
  <si>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</si>
  <si>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</si>
  <si>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</si>
  <si>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</si>
  <si>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</si>
  <si>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</si>
  <si>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</si>
  <si>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</si>
  <si>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</si>
  <si>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</si>
  <si>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</si>
  <si>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</si>
  <si>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</si>
  <si>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</si>
  <si>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</si>
  <si>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</si>
  <si>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</si>
  <si>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</si>
  <si>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</si>
  <si>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</si>
  <si>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</si>
  <si>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</si>
  <si>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</si>
  <si>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</si>
  <si>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</si>
  <si>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</si>
  <si>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</si>
  <si>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</si>
  <si>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</si>
  <si>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</si>
  <si>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</si>
  <si>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</si>
  <si>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</si>
  <si>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</si>
  <si>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</si>
  <si>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</si>
  <si>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</si>
  <si>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</si>
  <si>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</si>
  <si>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</si>
  <si>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</si>
  <si>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</si>
  <si>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</si>
  <si>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</si>
  <si>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</si>
  <si>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</si>
  <si>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</si>
  <si>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</si>
  <si>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</si>
  <si>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</si>
  <si>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</si>
  <si>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</si>
  <si>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</si>
  <si>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</si>
  <si>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</si>
  <si>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</si>
  <si>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</si>
  <si>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</si>
  <si>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</si>
  <si>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</si>
  <si>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</si>
  <si>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</si>
  <si>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</si>
  <si>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</si>
  <si>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</si>
  <si>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</si>
  <si>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</si>
  <si>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</si>
  <si>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</si>
  <si>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</si>
  <si>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</si>
  <si>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</si>
  <si>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</si>
  <si>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</si>
  <si>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</si>
  <si>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</si>
  <si>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</si>
  <si>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</si>
  <si>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</si>
  <si>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</si>
  <si>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</si>
  <si>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</si>
  <si>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</si>
  <si>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</si>
  <si>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</si>
  <si>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</si>
  <si>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</si>
  <si>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</si>
  <si>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</si>
  <si>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</si>
  <si>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</si>
  <si>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</si>
  <si>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</si>
  <si>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</si>
  <si>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</si>
  <si>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</si>
  <si>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</si>
  <si>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</si>
  <si>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</si>
  <si>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</si>
  <si>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</si>
  <si>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</si>
  <si>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</si>
  <si>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</si>
  <si>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</si>
  <si>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</si>
  <si>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</si>
  <si>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</si>
  <si>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</si>
  <si>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</si>
  <si>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</si>
  <si>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</si>
  <si>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</si>
  <si>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</si>
  <si>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</si>
  <si>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</si>
  <si>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</si>
  <si>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</si>
  <si>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</si>
  <si>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</si>
  <si>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</si>
  <si>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</si>
  <si>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</si>
  <si>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</si>
  <si>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</si>
  <si>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</si>
  <si>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</si>
  <si>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</si>
  <si>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</si>
  <si>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</si>
  <si>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</si>
  <si>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</si>
  <si>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</si>
  <si>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</si>
  <si>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</si>
  <si>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</si>
  <si>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</si>
  <si>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</si>
  <si>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</si>
  <si>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</si>
  <si>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</si>
  <si>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</si>
  <si>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</si>
  <si>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</si>
  <si>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</si>
  <si>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</si>
  <si>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</si>
  <si>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</si>
  <si>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</si>
  <si>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</si>
  <si>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</si>
  <si>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</si>
  <si>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</si>
  <si>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</si>
  <si>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</si>
  <si>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</si>
  <si>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</si>
  <si>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</si>
  <si>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</si>
  <si>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</si>
  <si>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</si>
  <si>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</si>
  <si>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</si>
  <si>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</si>
  <si>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</si>
  <si>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</si>
  <si>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</si>
  <si>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</si>
  <si>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</si>
  <si>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</si>
  <si>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</si>
  <si>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</si>
  <si>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</si>
  <si>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</si>
  <si>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</si>
  <si>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</si>
  <si>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</si>
  <si>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</si>
  <si>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</si>
  <si>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</si>
  <si>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</si>
  <si>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</si>
  <si>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</si>
  <si>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</si>
  <si>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</si>
  <si>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</si>
  <si>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</si>
  <si>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</si>
  <si>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</si>
  <si>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</si>
  <si>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</si>
  <si>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</si>
  <si>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</si>
  <si>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</si>
  <si>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</si>
  <si>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</si>
  <si>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</si>
  <si>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</si>
  <si>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</si>
  <si>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</si>
  <si>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</si>
  <si>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</si>
  <si>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</si>
  <si>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</si>
  <si>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</si>
  <si>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</si>
  <si>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</si>
  <si>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</si>
  <si>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</si>
  <si>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</si>
  <si>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</si>
  <si>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</si>
  <si>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</si>
  <si>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</si>
  <si>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</si>
  <si>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</si>
  <si>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</si>
  <si>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</si>
  <si>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</si>
  <si>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</si>
  <si>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</si>
  <si>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</si>
  <si>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</si>
  <si>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</si>
  <si>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</si>
  <si>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</si>
  <si>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</si>
  <si>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</si>
  <si>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</si>
  <si>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</si>
  <si>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</si>
  <si>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</si>
  <si>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</si>
  <si>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</si>
  <si>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</si>
  <si>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</si>
  <si>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</si>
  <si>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</si>
  <si>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</si>
  <si>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</si>
  <si>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</si>
  <si>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</si>
  <si>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</si>
  <si>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</si>
  <si>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</si>
  <si>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</si>
  <si>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</si>
  <si>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</si>
  <si>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</si>
  <si>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</si>
  <si>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</si>
  <si>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</si>
  <si>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</si>
  <si>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</si>
  <si>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</si>
  <si>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</si>
  <si>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</si>
  <si>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</si>
  <si>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</si>
  <si>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</si>
  <si>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</si>
  <si>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</si>
  <si>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</si>
  <si>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</si>
  <si>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</si>
  <si>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</si>
  <si>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</si>
  <si>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</si>
  <si>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</si>
  <si>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</si>
  <si>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</si>
  <si>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</si>
  <si>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</si>
  <si>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</si>
  <si>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</si>
  <si>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</si>
  <si>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</si>
  <si>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</si>
  <si>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</si>
  <si>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</si>
  <si>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</si>
  <si>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</si>
  <si>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</si>
  <si>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</si>
  <si>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</si>
  <si>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</si>
  <si>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</si>
  <si>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</si>
  <si>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</si>
  <si>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</si>
  <si>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</si>
  <si>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</si>
  <si>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</si>
  <si>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</si>
  <si>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</si>
  <si>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</si>
  <si>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</si>
  <si>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</si>
  <si>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</si>
  <si>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</si>
  <si>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</si>
  <si>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</si>
  <si>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</si>
  <si>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</si>
  <si>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</si>
  <si>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</si>
  <si>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</si>
  <si>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</si>
  <si>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</si>
  <si>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</si>
  <si>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</si>
  <si>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</si>
  <si>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</si>
  <si>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</si>
  <si>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</si>
  <si>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</si>
  <si>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</si>
  <si>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</si>
  <si>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</si>
  <si>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</si>
  <si>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</si>
  <si>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</si>
  <si>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</si>
  <si>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</si>
  <si>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</si>
  <si>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</si>
  <si>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</si>
  <si>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</si>
  <si>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</si>
  <si>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</si>
  <si>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</si>
  <si>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</si>
  <si>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</si>
  <si>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</si>
  <si>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</si>
  <si>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</si>
  <si>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</si>
  <si>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</si>
  <si>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</si>
  <si>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</si>
  <si>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</si>
  <si>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</si>
  <si>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</si>
  <si>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</si>
  <si>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</si>
  <si>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</si>
  <si>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</si>
  <si>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</si>
  <si>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</si>
  <si>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</si>
  <si>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</si>
  <si>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</si>
  <si>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</si>
  <si>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</si>
  <si>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</si>
  <si>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</si>
  <si>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</si>
  <si>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</si>
  <si>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</si>
  <si>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</si>
  <si>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</si>
  <si>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</si>
  <si>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</si>
  <si>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</si>
  <si>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</si>
  <si>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</si>
  <si>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</si>
  <si>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</si>
  <si>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</si>
  <si>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</si>
  <si>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</si>
  <si>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</si>
  <si>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</si>
  <si>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</si>
  <si>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</si>
  <si>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</si>
  <si>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</si>
  <si>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</si>
  <si>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</si>
  <si>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</si>
  <si>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</si>
  <si>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</si>
  <si>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</si>
  <si>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</si>
  <si>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</si>
  <si>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</si>
  <si>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</si>
  <si>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</si>
  <si>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</si>
  <si>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</si>
  <si>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</si>
  <si>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</si>
  <si>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</si>
  <si>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</si>
  <si>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</si>
  <si>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</si>
  <si>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</si>
  <si>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</si>
  <si>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</si>
  <si>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</si>
  <si>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</si>
  <si>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</si>
  <si>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</si>
  <si>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</si>
  <si>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</si>
  <si>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</si>
  <si>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</si>
  <si>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</si>
  <si>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</si>
  <si>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</si>
  <si>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</si>
  <si>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</si>
  <si>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</si>
  <si>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</si>
  <si>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</si>
  <si>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</si>
  <si>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</si>
  <si>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</si>
  <si>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</si>
  <si>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</si>
  <si>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</si>
  <si>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</si>
  <si>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</si>
  <si>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</si>
  <si>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</si>
  <si>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</si>
  <si>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</si>
  <si>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</si>
  <si>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</si>
  <si>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</si>
  <si>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</si>
  <si>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</si>
  <si>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</si>
  <si>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</si>
  <si>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</si>
  <si>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</si>
  <si>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</si>
  <si>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</si>
  <si>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</si>
  <si>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</si>
  <si>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</si>
  <si>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</si>
  <si>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</si>
  <si>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</si>
  <si>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</si>
  <si>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</si>
  <si>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</si>
  <si>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</si>
  <si>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</si>
  <si>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</si>
  <si>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</si>
  <si>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</si>
  <si>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</si>
  <si>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</si>
  <si>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</si>
  <si>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</si>
  <si>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</si>
  <si>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</si>
  <si>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</si>
  <si>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</si>
  <si>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</si>
  <si>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</si>
  <si>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</si>
  <si>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</si>
  <si>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</si>
  <si>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</si>
  <si>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</si>
  <si>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</si>
  <si>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</si>
  <si>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</si>
  <si>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</si>
  <si>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</si>
  <si>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</si>
  <si>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</si>
  <si>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</si>
  <si>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</si>
  <si>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</si>
  <si>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</si>
  <si>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</si>
  <si>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</si>
  <si>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</si>
  <si>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</si>
  <si>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</si>
  <si>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</si>
  <si>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</si>
  <si>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</si>
  <si>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</si>
  <si>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</si>
  <si>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</si>
  <si>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</si>
  <si>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</si>
  <si>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</si>
  <si>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</si>
  <si>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</si>
  <si>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</si>
  <si>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</si>
  <si>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</si>
  <si>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</si>
  <si>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</si>
  <si>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</si>
  <si>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</si>
  <si>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</si>
  <si>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</si>
  <si>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</si>
  <si>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</si>
  <si>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</si>
  <si>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</si>
  <si>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</si>
  <si>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</si>
  <si>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</si>
  <si>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</si>
  <si>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</si>
  <si>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</si>
  <si>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</si>
  <si>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</si>
  <si>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</si>
  <si>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</si>
  <si>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</si>
  <si>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</si>
  <si>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</si>
  <si>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</si>
  <si>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</si>
  <si>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</si>
  <si>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</si>
  <si>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</si>
  <si>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</si>
  <si>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</si>
  <si>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</si>
  <si>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</si>
  <si>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</si>
  <si>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</si>
  <si>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</si>
  <si>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</si>
  <si>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</si>
  <si>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</si>
  <si>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</si>
  <si>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</si>
  <si>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</si>
  <si>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</si>
  <si>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</si>
  <si>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</si>
  <si>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</si>
  <si>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</si>
  <si>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</si>
  <si>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</si>
  <si>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</si>
  <si>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</si>
  <si>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</si>
  <si>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</si>
  <si>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</si>
  <si>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</si>
  <si>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</si>
  <si>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</si>
  <si>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</si>
  <si>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</si>
  <si>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</si>
  <si>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</si>
  <si>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</si>
  <si>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</si>
  <si>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</si>
  <si>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</si>
  <si>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</si>
  <si>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</si>
  <si>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</si>
  <si>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</si>
  <si>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</si>
  <si>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</si>
  <si>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</si>
  <si>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</si>
  <si>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</si>
  <si>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</si>
  <si>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</si>
  <si>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</si>
  <si>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</si>
  <si>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</si>
  <si>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</si>
  <si>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</si>
  <si>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</si>
  <si>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</si>
  <si>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</si>
  <si>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</si>
  <si>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</si>
  <si>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</si>
  <si>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</si>
  <si>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</si>
  <si>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</si>
  <si>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</si>
  <si>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</si>
  <si>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</si>
  <si>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</si>
  <si>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</si>
  <si>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</si>
  <si>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</si>
  <si>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</si>
  <si>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</si>
  <si>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</si>
  <si>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</si>
  <si>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</si>
  <si>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</si>
  <si>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</si>
  <si>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</si>
  <si>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</si>
  <si>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</si>
  <si>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</si>
  <si>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</si>
  <si>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</si>
  <si>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</si>
  <si>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</si>
  <si>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</si>
  <si>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</si>
  <si>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</si>
  <si>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</si>
  <si>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</si>
  <si>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</si>
  <si>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</si>
  <si>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</si>
  <si>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</si>
  <si>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</si>
  <si>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</si>
  <si>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</si>
  <si>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</si>
  <si>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</si>
  <si>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</si>
  <si>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</si>
  <si>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</si>
  <si>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</si>
  <si>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</si>
  <si>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</si>
  <si>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</si>
  <si>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</si>
  <si>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</si>
  <si>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</si>
  <si>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</si>
  <si>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</si>
  <si>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</si>
  <si>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</si>
  <si>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</si>
  <si>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</si>
  <si>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</si>
  <si>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</si>
  <si>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</si>
  <si>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</si>
  <si>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</si>
  <si>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</si>
  <si>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</si>
  <si>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</si>
  <si>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</si>
  <si>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</si>
  <si>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</si>
  <si>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</si>
  <si>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</si>
  <si>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</si>
  <si>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</si>
  <si>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</si>
  <si>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</si>
  <si>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</si>
  <si>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</si>
  <si>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</si>
  <si>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</si>
  <si>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</si>
  <si>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</si>
  <si>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</si>
  <si>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</si>
  <si>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</si>
  <si>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</si>
  <si>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</si>
  <si>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</si>
  <si>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</si>
  <si>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</si>
  <si>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</si>
  <si>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</si>
  <si>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</si>
  <si>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</si>
  <si>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</si>
  <si>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</si>
  <si>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</si>
  <si>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</si>
  <si>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</si>
  <si>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</si>
  <si>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</si>
  <si>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</si>
  <si>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</si>
  <si>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</si>
  <si>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</si>
  <si>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</si>
  <si>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</si>
  <si>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</si>
  <si>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</si>
  <si>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</si>
  <si>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</si>
  <si>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</si>
  <si>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</si>
  <si>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</si>
  <si>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</si>
  <si>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</si>
  <si>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</si>
  <si>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</si>
  <si>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</si>
  <si>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</si>
  <si>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</si>
  <si>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</si>
  <si>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</si>
  <si>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</si>
  <si>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</si>
  <si>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</si>
  <si>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</si>
  <si>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</si>
  <si>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</si>
  <si>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</si>
  <si>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</si>
  <si>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</si>
  <si>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</si>
  <si>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</si>
  <si>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</si>
  <si>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</si>
  <si>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</si>
  <si>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</si>
  <si>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</si>
  <si>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</si>
  <si>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</si>
  <si>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</si>
  <si>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</si>
  <si>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</si>
  <si>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</si>
  <si>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</si>
  <si>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</si>
  <si>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</si>
  <si>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</si>
  <si>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</si>
  <si>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</si>
  <si>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</si>
  <si>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</si>
  <si>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</si>
  <si>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</si>
  <si>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</si>
  <si>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</si>
  <si>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</si>
  <si>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</si>
  <si>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</si>
  <si>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</si>
  <si>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</si>
  <si>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</si>
  <si>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</si>
  <si>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</si>
  <si>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</si>
  <si>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</si>
  <si>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</si>
  <si>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</si>
  <si>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</si>
  <si>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</si>
  <si>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</si>
  <si>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</si>
  <si>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</si>
  <si>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</si>
  <si>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</si>
  <si>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</si>
  <si>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</si>
  <si>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</si>
  <si>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</si>
  <si>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</si>
  <si>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</si>
  <si>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</si>
  <si>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</si>
  <si>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</si>
  <si>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</si>
  <si>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</si>
  <si>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</si>
  <si>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</si>
  <si>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</si>
  <si>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</si>
  <si>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</si>
  <si>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</si>
  <si>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</si>
  <si>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</si>
  <si>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</si>
  <si>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</si>
  <si>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</si>
  <si>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</si>
  <si>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</si>
  <si>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</si>
  <si>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</si>
  <si>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</si>
  <si>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</si>
  <si>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</si>
  <si>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</si>
  <si>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</si>
  <si>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</si>
  <si>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</si>
  <si>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</si>
  <si>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</si>
  <si>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</si>
  <si>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</si>
  <si>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</si>
  <si>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</si>
  <si>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</si>
  <si>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</si>
  <si>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</si>
  <si>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</si>
  <si>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</si>
  <si>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</si>
  <si>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</si>
  <si>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</si>
  <si>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</si>
  <si>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</si>
  <si>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</si>
  <si>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</si>
  <si>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</si>
  <si>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</si>
  <si>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</si>
  <si>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</si>
  <si>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</si>
  <si>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</si>
  <si>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</si>
  <si>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</si>
  <si>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</si>
  <si>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</si>
  <si>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</si>
  <si>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</si>
  <si>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</si>
  <si>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</si>
  <si>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</si>
  <si>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</si>
  <si>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</si>
  <si>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</si>
  <si>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</si>
  <si>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</si>
  <si>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</si>
  <si>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</si>
  <si>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</si>
  <si>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</si>
  <si>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</si>
  <si>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</si>
  <si>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</si>
  <si>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</si>
  <si>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</si>
  <si>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</si>
  <si>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</si>
  <si>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</si>
  <si>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</si>
  <si>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</si>
  <si>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</si>
  <si>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</si>
  <si>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</si>
  <si>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</si>
  <si>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</si>
  <si>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</si>
  <si>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</si>
  <si>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</si>
  <si>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</si>
  <si>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</si>
  <si>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</si>
  <si>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</si>
  <si>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</si>
  <si>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</si>
  <si>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</si>
  <si>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</si>
  <si>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</si>
  <si>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</si>
  <si>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</si>
  <si>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</si>
  <si>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</si>
  <si>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</si>
  <si>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</si>
  <si>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</si>
  <si>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</si>
  <si>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</si>
  <si>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</si>
  <si>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</si>
  <si>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</si>
  <si>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</si>
  <si>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</si>
  <si>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</si>
  <si>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</si>
  <si>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</si>
  <si>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</si>
  <si>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</si>
  <si>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</si>
  <si>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</si>
  <si>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</si>
  <si>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</si>
  <si>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</si>
  <si>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</si>
  <si>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</si>
  <si>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</si>
  <si>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</si>
  <si>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</si>
  <si>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</si>
  <si>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</si>
  <si>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</si>
  <si>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</si>
  <si>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</si>
  <si>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</si>
  <si>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</si>
  <si>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</si>
  <si>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</si>
  <si>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</si>
  <si>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</si>
  <si>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</si>
  <si>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</si>
  <si>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</si>
  <si>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</si>
  <si>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</si>
  <si>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</si>
  <si>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</si>
  <si>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</si>
  <si>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</si>
  <si>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</si>
  <si>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</si>
  <si>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</si>
  <si>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</si>
  <si>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</si>
  <si>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</si>
  <si>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</si>
  <si>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</si>
  <si>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</si>
  <si>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</si>
  <si>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</si>
  <si>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</si>
  <si>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</si>
  <si>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</si>
  <si>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</si>
  <si>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</si>
  <si>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</si>
  <si>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</si>
  <si>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</si>
  <si>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</si>
  <si>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</si>
  <si>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</si>
  <si>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</si>
  <si>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</si>
  <si>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</si>
  <si>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</si>
  <si>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</si>
  <si>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</si>
  <si>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</si>
  <si>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</si>
  <si>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</si>
  <si>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</si>
  <si>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</si>
  <si>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</si>
  <si>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</si>
  <si>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</si>
  <si>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</si>
  <si>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</si>
  <si>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</si>
  <si>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</si>
  <si>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</si>
  <si>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</si>
  <si>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</si>
  <si>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</si>
  <si>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</si>
  <si>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</si>
  <si>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</si>
  <si>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</si>
  <si>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</si>
  <si>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</si>
  <si>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</si>
  <si>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</si>
  <si>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</si>
  <si>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</si>
  <si>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</si>
  <si>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</si>
  <si>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</si>
  <si>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</si>
  <si>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</si>
  <si>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</si>
  <si>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</si>
  <si>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</si>
  <si>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</si>
  <si>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</si>
  <si>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</si>
  <si>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</si>
  <si>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</si>
  <si>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</si>
  <si>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</si>
  <si>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</si>
  <si>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</si>
  <si>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</si>
  <si>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</si>
  <si>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</si>
  <si>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</si>
  <si>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</si>
  <si>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</si>
  <si>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</si>
  <si>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</si>
  <si>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</si>
  <si>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</si>
  <si>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</si>
  <si>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</si>
  <si>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</si>
  <si>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</si>
  <si>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</si>
  <si>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</si>
  <si>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</si>
  <si>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</si>
  <si>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</si>
  <si>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</si>
  <si>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</si>
  <si>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</si>
  <si>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</si>
  <si>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</si>
  <si>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</si>
  <si>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</si>
  <si>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</si>
  <si>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</si>
  <si>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</si>
  <si>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</si>
  <si>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</si>
  <si>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</si>
  <si>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</si>
  <si>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</si>
  <si>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</si>
  <si>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</si>
  <si>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</si>
  <si>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</si>
  <si>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</si>
  <si>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</si>
  <si>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</si>
  <si>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</si>
  <si>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</si>
  <si>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</si>
  <si>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</si>
  <si>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</si>
  <si>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</si>
  <si>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</si>
  <si>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</si>
  <si>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</si>
  <si>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</si>
  <si>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</si>
  <si>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</si>
  <si>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</si>
  <si>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</si>
  <si>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</si>
  <si>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</si>
  <si>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</si>
  <si>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</si>
  <si>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</si>
  <si>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</si>
  <si>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</si>
  <si>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</si>
  <si>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</si>
  <si>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</si>
  <si>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</si>
  <si>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</si>
  <si>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</si>
  <si>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</si>
  <si>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</si>
  <si>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</si>
  <si>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</si>
  <si>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</si>
  <si>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</si>
  <si>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</si>
  <si>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</si>
  <si>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</si>
  <si>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</si>
  <si>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</si>
  <si>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</si>
  <si>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</si>
  <si>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</si>
  <si>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</si>
  <si>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</si>
  <si>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</si>
  <si>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</si>
  <si>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</si>
  <si>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</si>
  <si>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</si>
  <si>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</si>
  <si>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</si>
  <si>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</si>
  <si>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</si>
  <si>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</si>
  <si>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</si>
  <si>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</si>
  <si>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</si>
  <si>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</si>
  <si>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</si>
  <si>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</si>
  <si>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</si>
  <si>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</si>
  <si>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</si>
  <si>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</si>
  <si>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</si>
  <si>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</si>
  <si>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</si>
  <si>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</si>
  <si>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</si>
  <si>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</si>
  <si>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</si>
  <si>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</si>
  <si>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</si>
  <si>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</si>
  <si>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</si>
  <si>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</si>
  <si>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</si>
  <si>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</si>
  <si>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</si>
  <si>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</si>
  <si>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</si>
  <si>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</si>
  <si>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</si>
  <si>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</si>
  <si>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</si>
  <si>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</si>
  <si>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</si>
  <si>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</si>
  <si>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</si>
  <si>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</si>
  <si>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</si>
  <si>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</si>
  <si>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</si>
  <si>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</si>
  <si>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</si>
  <si>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</si>
  <si>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</si>
  <si>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</si>
  <si>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</si>
  <si>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</si>
  <si>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</si>
  <si>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</si>
  <si>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</si>
  <si>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</si>
  <si>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</si>
  <si>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</si>
  <si>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</si>
  <si>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</si>
  <si>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</si>
  <si>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</si>
  <si>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</si>
  <si>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</si>
  <si>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</si>
  <si>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</si>
  <si>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</si>
  <si>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</si>
  <si>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</si>
  <si>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</si>
  <si>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</si>
  <si>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</si>
  <si>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</si>
  <si>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</si>
  <si>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</si>
  <si>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</si>
  <si>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</si>
  <si>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</si>
  <si>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</si>
  <si>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</si>
  <si>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</si>
  <si>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</si>
  <si>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</si>
  <si>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</si>
  <si>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</si>
  <si>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</si>
  <si>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</si>
  <si>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</si>
  <si>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</si>
  <si>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</si>
  <si>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</si>
  <si>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</si>
  <si>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</si>
  <si>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</si>
  <si>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</si>
  <si>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</si>
  <si>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</si>
  <si>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</si>
  <si>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</si>
  <si>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</si>
  <si>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</si>
  <si>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</si>
  <si>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</si>
  <si>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</si>
  <si>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</si>
  <si>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</si>
  <si>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</si>
  <si>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</si>
  <si>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</si>
  <si>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</si>
  <si>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</si>
  <si>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</si>
  <si>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</si>
  <si>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</si>
  <si>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</si>
  <si>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</si>
  <si>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</si>
  <si>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</si>
  <si>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</si>
  <si>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</si>
  <si>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</si>
  <si>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</si>
  <si>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</si>
  <si>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</si>
  <si>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</si>
  <si>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</si>
  <si>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</si>
  <si>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</si>
  <si>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</si>
  <si>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</si>
  <si>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</si>
  <si>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</si>
  <si>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</si>
  <si>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</si>
  <si>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</si>
  <si>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</si>
  <si>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</si>
  <si>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</si>
  <si>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</si>
  <si>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</si>
  <si>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</si>
  <si>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</si>
  <si>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</si>
  <si>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</si>
  <si>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</si>
  <si>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</si>
  <si>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</si>
  <si>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</si>
  <si>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</si>
  <si>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</si>
  <si>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</si>
  <si>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</si>
  <si>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</si>
  <si>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</si>
  <si>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</si>
  <si>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</si>
  <si>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</si>
  <si>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</si>
  <si>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</si>
  <si>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</si>
  <si>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</si>
  <si>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</si>
  <si>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</si>
  <si>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</si>
  <si>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</si>
  <si>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</si>
  <si>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</si>
  <si>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</si>
  <si>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</si>
  <si>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</si>
  <si>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</si>
  <si>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</si>
  <si>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</si>
  <si>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</si>
  <si>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</si>
  <si>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</si>
  <si>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</si>
  <si>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</si>
  <si>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</si>
  <si>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</si>
  <si>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</si>
  <si>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</si>
  <si>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</si>
  <si>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</si>
  <si>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</si>
  <si>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</si>
  <si>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</si>
  <si>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</si>
  <si>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</si>
  <si>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</si>
  <si>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</si>
  <si>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</si>
  <si>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</si>
  <si>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</si>
  <si>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</si>
  <si>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</si>
  <si>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</si>
  <si>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</si>
  <si>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</si>
  <si>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</si>
  <si>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</si>
  <si>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</si>
  <si>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</si>
  <si>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</si>
  <si>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</si>
  <si>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</si>
  <si>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</si>
  <si>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</si>
  <si>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</si>
  <si>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</si>
  <si>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</si>
  <si>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</si>
  <si>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</si>
  <si>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</si>
  <si>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</si>
  <si>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</si>
  <si>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</si>
  <si>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</si>
  <si>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</si>
  <si>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</si>
  <si>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</si>
  <si>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</si>
  <si>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</si>
  <si>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</si>
  <si>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</si>
  <si>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</si>
  <si>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</si>
  <si>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</si>
  <si>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</si>
  <si>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</si>
  <si>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</si>
  <si>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</si>
  <si>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</si>
  <si>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</si>
  <si>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</si>
  <si>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</si>
  <si>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</si>
  <si>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</si>
  <si>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</si>
  <si>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</si>
  <si>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</si>
  <si>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</si>
  <si>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</si>
  <si>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</si>
  <si>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</si>
  <si>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</si>
  <si>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</si>
  <si>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</si>
  <si>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</si>
  <si>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</si>
  <si>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</si>
  <si>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</si>
  <si>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</si>
  <si>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</si>
  <si>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</si>
  <si>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</si>
  <si>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</si>
  <si>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</si>
  <si>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</si>
  <si>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</si>
  <si>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</si>
  <si>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</si>
  <si>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</si>
  <si>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</si>
  <si>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</si>
  <si>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</si>
  <si>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</si>
  <si>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</si>
  <si>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</si>
  <si>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</si>
  <si>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</si>
  <si>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</si>
  <si>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</si>
  <si>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</si>
  <si>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</si>
  <si>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</si>
  <si>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</si>
  <si>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</si>
  <si>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</si>
  <si>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</si>
  <si>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</si>
  <si>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</si>
  <si>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</si>
  <si>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</si>
  <si>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</si>
  <si>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</si>
  <si>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</si>
  <si>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</si>
  <si>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</si>
  <si>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</si>
  <si>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</si>
  <si>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</si>
  <si>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</si>
  <si>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</si>
  <si>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</si>
  <si>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</si>
  <si>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</si>
  <si>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</si>
  <si>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</si>
  <si>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</si>
  <si>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</si>
  <si>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</si>
  <si>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</si>
  <si>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</si>
  <si>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</si>
  <si>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</si>
  <si>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</si>
  <si>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</si>
  <si>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</si>
  <si>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</si>
  <si>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</si>
  <si>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</si>
  <si>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</si>
  <si>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</si>
  <si>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</si>
  <si>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</si>
  <si>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</si>
  <si>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</si>
  <si>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</si>
  <si>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</si>
  <si>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</si>
  <si>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</si>
  <si>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</si>
  <si>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</si>
  <si>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</si>
  <si>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</si>
  <si>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</si>
  <si>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</si>
  <si>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</si>
  <si>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</si>
  <si>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</si>
  <si>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</si>
  <si>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</si>
  <si>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</si>
  <si>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</si>
  <si>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</si>
  <si>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</si>
  <si>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</si>
  <si>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</si>
  <si>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</si>
  <si>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</si>
  <si>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</si>
  <si>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</si>
  <si>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</si>
  <si>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</si>
  <si>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</si>
  <si>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</si>
  <si>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</si>
  <si>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</si>
  <si>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</si>
  <si>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</si>
  <si>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</si>
  <si>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</si>
  <si>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</si>
  <si>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</si>
  <si>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</si>
  <si>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</si>
  <si>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</si>
  <si>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</si>
  <si>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</si>
  <si>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</si>
  <si>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</si>
  <si>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</si>
  <si>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</si>
  <si>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</si>
  <si>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</si>
  <si>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</si>
  <si>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</si>
  <si>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</si>
  <si>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</si>
  <si>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</si>
  <si>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</si>
  <si>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</si>
  <si>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</si>
  <si>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</si>
  <si>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</si>
  <si>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</si>
  <si>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</si>
  <si>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</si>
  <si>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</si>
  <si>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</si>
  <si>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</si>
  <si>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</si>
  <si>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</si>
  <si>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</si>
  <si>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</si>
  <si>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</si>
  <si>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</si>
  <si>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</si>
  <si>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</si>
  <si>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</si>
  <si>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</si>
  <si>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</si>
  <si>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</si>
  <si>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</si>
  <si>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</si>
  <si>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</si>
  <si>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</si>
  <si>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</si>
  <si>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</si>
  <si>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</si>
  <si>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</si>
  <si>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</si>
  <si>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</si>
  <si>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</si>
  <si>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</si>
  <si>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</si>
  <si>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</si>
  <si>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</si>
  <si>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</si>
  <si>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</si>
  <si>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</si>
  <si>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</si>
  <si>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</si>
  <si>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</si>
  <si>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</si>
  <si>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</si>
  <si>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</si>
  <si>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</si>
  <si>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</si>
  <si>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</si>
  <si>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</si>
  <si>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</si>
  <si>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</si>
  <si>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</si>
  <si>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</si>
  <si>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</si>
  <si>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</si>
  <si>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</si>
  <si>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</si>
  <si>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</si>
  <si>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</si>
  <si>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</si>
  <si>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</si>
  <si>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</si>
  <si>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</si>
  <si>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</si>
  <si>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</si>
  <si>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</si>
  <si>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</si>
  <si>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</si>
  <si>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</si>
  <si>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</si>
  <si>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</si>
  <si>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</si>
  <si>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</si>
  <si>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</si>
  <si>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</si>
  <si>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</si>
  <si>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</si>
  <si>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</si>
  <si>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</si>
  <si>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</si>
  <si>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</si>
  <si>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</si>
  <si>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</si>
  <si>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</si>
  <si>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</si>
  <si>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</si>
  <si>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</si>
  <si>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</si>
  <si>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</si>
  <si>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</si>
  <si>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</si>
  <si>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</si>
  <si>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</si>
  <si>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</si>
  <si>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</si>
  <si>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</si>
  <si>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</si>
  <si>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</si>
  <si>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</si>
  <si>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</si>
  <si>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</si>
  <si>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</si>
  <si>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</si>
  <si>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</si>
  <si>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</si>
  <si>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</si>
  <si>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</si>
  <si>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</si>
  <si>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</si>
  <si>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</si>
  <si>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</si>
  <si>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</si>
  <si>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</si>
  <si>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</si>
  <si>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</si>
  <si>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</si>
  <si>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</si>
  <si>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</si>
  <si>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</si>
  <si>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</si>
  <si>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</si>
  <si>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</si>
  <si>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</si>
  <si>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</si>
  <si>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</si>
  <si>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</si>
  <si>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</si>
  <si>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</si>
  <si>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</si>
  <si>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</si>
  <si>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</si>
  <si>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</si>
  <si>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</si>
  <si>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</si>
  <si>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</si>
  <si>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</si>
  <si>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</si>
  <si>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</si>
  <si>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</si>
  <si>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</si>
  <si>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</si>
  <si>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</si>
  <si>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</si>
  <si>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</si>
  <si>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</si>
  <si>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</si>
  <si>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</si>
  <si>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</si>
  <si>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</si>
  <si>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</si>
  <si>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</si>
  <si>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</si>
  <si>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</si>
  <si>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</si>
  <si>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</si>
  <si>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</si>
  <si>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</si>
  <si>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</si>
  <si>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</si>
  <si>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</si>
  <si>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</si>
  <si>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</si>
  <si>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</si>
  <si>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</si>
  <si>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</si>
  <si>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</si>
  <si>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</si>
  <si>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</si>
  <si>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</si>
  <si>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</si>
  <si>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</si>
  <si>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</si>
  <si>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</si>
  <si>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</si>
  <si>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</si>
  <si>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</si>
  <si>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</si>
  <si>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</si>
  <si>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</si>
  <si>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</si>
  <si>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</si>
  <si>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</si>
  <si>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</si>
  <si>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</si>
  <si>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</si>
  <si>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</si>
  <si>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</si>
  <si>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</si>
  <si>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</si>
  <si>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</si>
  <si>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</si>
  <si>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</si>
  <si>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</si>
  <si>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</si>
  <si>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</si>
  <si>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</si>
  <si>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</si>
  <si>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</si>
  <si>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</si>
  <si>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</si>
  <si>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</si>
  <si>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</si>
  <si>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</si>
  <si>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</si>
  <si>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</si>
  <si>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</si>
  <si>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</si>
  <si>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</si>
  <si>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</si>
  <si>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</si>
  <si>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</si>
  <si>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</si>
  <si>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</si>
  <si>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</si>
  <si>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</si>
  <si>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</si>
  <si>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</si>
  <si>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</si>
  <si>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</si>
  <si>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</si>
  <si>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</si>
  <si>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</si>
  <si>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</si>
  <si>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</si>
  <si>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</si>
  <si>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</si>
  <si>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</si>
  <si>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</si>
  <si>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</si>
  <si>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</si>
  <si>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</si>
  <si>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</si>
  <si>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</si>
  <si>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</si>
  <si>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</si>
  <si>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</si>
  <si>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</si>
  <si>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</si>
  <si>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</si>
  <si>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</si>
  <si>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</si>
  <si>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</si>
  <si>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</si>
  <si>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</si>
  <si>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</si>
  <si>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</si>
  <si>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</si>
  <si>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</si>
  <si>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</si>
  <si>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</si>
  <si>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</si>
  <si>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</si>
  <si>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</si>
  <si>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</si>
  <si>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</si>
  <si>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</si>
  <si>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</si>
  <si>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</si>
  <si>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</si>
  <si>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</si>
  <si>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</si>
  <si>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</si>
  <si>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</si>
  <si>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</si>
  <si>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</si>
  <si>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</si>
  <si>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</si>
  <si>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</si>
  <si>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</si>
  <si>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</si>
  <si>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</si>
  <si>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</si>
  <si>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</si>
  <si>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</si>
  <si>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</si>
  <si>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</si>
  <si>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</si>
  <si>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</si>
  <si>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</si>
  <si>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</si>
  <si>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</si>
  <si>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</si>
  <si>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</si>
  <si>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</si>
  <si>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</si>
  <si>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</si>
  <si>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</si>
  <si>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</si>
  <si>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</si>
  <si>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</si>
  <si>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</si>
  <si>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</si>
  <si>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</si>
  <si>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</si>
  <si>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</si>
  <si>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</si>
  <si>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</si>
  <si>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</si>
  <si>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</si>
  <si>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</si>
  <si>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</si>
  <si>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</si>
  <si>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</si>
  <si>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</si>
  <si>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</si>
  <si>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</si>
  <si>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</si>
  <si>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</si>
  <si>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</si>
  <si>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</si>
  <si>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</si>
  <si>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</si>
  <si>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</si>
  <si>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</si>
  <si>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</si>
  <si>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</si>
  <si>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</si>
  <si>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</si>
  <si>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</si>
  <si>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</si>
  <si>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</si>
  <si>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</si>
  <si>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</si>
  <si>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</si>
  <si>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</si>
  <si>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</si>
  <si>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</si>
  <si>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</si>
  <si>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</si>
  <si>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</si>
  <si>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</si>
  <si>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</si>
  <si>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</si>
  <si>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</si>
  <si>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</si>
  <si>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</si>
  <si>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</si>
  <si>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</si>
  <si>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</si>
  <si>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</si>
  <si>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</si>
  <si>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</si>
  <si>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</si>
  <si>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</si>
  <si>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</si>
  <si>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</si>
  <si>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</si>
  <si>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</si>
  <si>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</si>
  <si>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</si>
  <si>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</si>
  <si>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</si>
  <si>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</si>
  <si>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</si>
  <si>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</si>
  <si>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</si>
  <si>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</si>
  <si>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</si>
  <si>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</si>
  <si>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</si>
  <si>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</si>
  <si>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</si>
  <si>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</si>
  <si>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</si>
  <si>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</si>
  <si>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</si>
  <si>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</si>
  <si>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</si>
  <si>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</si>
  <si>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</si>
  <si>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</si>
  <si>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</si>
  <si>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</si>
  <si>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</si>
  <si>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</si>
  <si>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</si>
  <si>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</si>
  <si>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</si>
  <si>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</si>
  <si>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</si>
  <si>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</si>
  <si>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</si>
  <si>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</si>
  <si>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</si>
  <si>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</si>
  <si>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</si>
  <si>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</si>
  <si>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</si>
  <si>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</si>
  <si>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</si>
  <si>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</si>
  <si>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</si>
  <si>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</si>
  <si>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</si>
  <si>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</si>
  <si>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</si>
  <si>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</si>
  <si>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</si>
  <si>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</si>
  <si>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</si>
  <si>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</si>
  <si>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</si>
  <si>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</si>
  <si>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</si>
  <si>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</si>
  <si>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</si>
  <si>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</si>
  <si>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</si>
  <si>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</si>
  <si>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</si>
  <si>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</si>
  <si>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</si>
  <si>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</si>
  <si>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</si>
  <si>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</si>
  <si>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</si>
  <si>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</si>
  <si>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</si>
  <si>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</si>
  <si>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</si>
  <si>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</si>
  <si>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</si>
  <si>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</si>
  <si>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</si>
  <si>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</si>
  <si>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</si>
  <si>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</si>
  <si>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</si>
  <si>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</si>
  <si>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</si>
  <si>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</si>
  <si>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</si>
  <si>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</si>
  <si>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</si>
  <si>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</si>
  <si>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</si>
  <si>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</si>
  <si>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</si>
  <si>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</si>
  <si>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</si>
  <si>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</si>
  <si>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</si>
  <si>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</si>
  <si>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</si>
  <si>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</si>
  <si>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</si>
  <si>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</si>
  <si>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</si>
  <si>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</si>
  <si>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</si>
  <si>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</si>
  <si>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</si>
  <si>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</si>
  <si>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</si>
  <si>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</si>
  <si>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</si>
  <si>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</si>
  <si>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</si>
  <si>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</si>
  <si>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</si>
  <si>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</si>
  <si>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</si>
  <si>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</si>
  <si>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</si>
  <si>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</si>
  <si>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</si>
  <si>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</si>
  <si>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</si>
  <si>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</si>
  <si>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</si>
  <si>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</si>
  <si>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</si>
  <si>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</si>
  <si>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</si>
  <si>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</si>
  <si>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</si>
  <si>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</si>
  <si>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</si>
  <si>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</si>
  <si>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</si>
  <si>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</si>
  <si>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</si>
  <si>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</si>
  <si>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</si>
  <si>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</si>
  <si>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</si>
  <si>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</si>
  <si>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</si>
  <si>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</si>
  <si>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</si>
  <si>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</si>
  <si>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</si>
  <si>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</si>
  <si>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</si>
  <si>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</si>
  <si>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</si>
  <si>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</si>
  <si>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</si>
  <si>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</si>
  <si>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</si>
  <si>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</si>
  <si>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</si>
  <si>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</si>
  <si>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</si>
  <si>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</si>
  <si>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</si>
  <si>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</si>
  <si>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</si>
  <si>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</si>
  <si>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</si>
  <si>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</si>
  <si>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</si>
  <si>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</si>
  <si>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</si>
  <si>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</si>
  <si>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</si>
  <si>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</si>
  <si>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</si>
  <si>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</si>
  <si>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</si>
  <si>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</si>
  <si>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</si>
  <si>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</si>
  <si>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</si>
  <si>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</si>
  <si>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</si>
  <si>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</si>
  <si>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</si>
  <si>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</si>
  <si>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</si>
  <si>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</si>
  <si>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</si>
  <si>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</si>
  <si>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</si>
  <si>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</si>
  <si>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</si>
  <si>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</si>
  <si>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</si>
  <si>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</si>
  <si>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</si>
  <si>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</si>
  <si>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</si>
  <si>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</si>
  <si>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</si>
  <si>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</si>
  <si>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</si>
  <si>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</si>
  <si>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</si>
  <si>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</si>
  <si>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</si>
  <si>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</si>
  <si>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</si>
  <si>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</si>
  <si>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</si>
  <si>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</si>
  <si>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</si>
  <si>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</si>
  <si>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</si>
  <si>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</si>
  <si>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</si>
  <si>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</si>
  <si>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</si>
  <si>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</si>
  <si>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</si>
  <si>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</si>
  <si>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</si>
  <si>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</si>
  <si>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</si>
  <si>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</si>
  <si>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</si>
  <si>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</si>
  <si>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</si>
  <si>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</si>
  <si>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</si>
  <si>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</si>
  <si>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</si>
  <si>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</si>
  <si>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</si>
  <si>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</si>
  <si>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</si>
  <si>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</si>
  <si>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</si>
  <si>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</si>
  <si>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</si>
  <si>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</si>
  <si>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</si>
  <si>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</si>
  <si>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</si>
  <si>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</si>
  <si>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</si>
  <si>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</si>
  <si>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</si>
  <si>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</si>
  <si>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</si>
  <si>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</si>
  <si>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</si>
  <si>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</si>
  <si>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</si>
  <si>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</si>
  <si>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</si>
  <si>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</si>
  <si>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</si>
  <si>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</si>
  <si>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</si>
  <si>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</si>
  <si>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</si>
  <si>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</si>
  <si>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</si>
  <si>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</si>
  <si>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</si>
  <si>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</si>
  <si>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</si>
  <si>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</si>
  <si>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</si>
  <si>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</si>
  <si>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</si>
  <si>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</si>
  <si>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</si>
  <si>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</si>
  <si>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</si>
  <si>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</si>
  <si>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</si>
  <si>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</si>
  <si>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</si>
  <si>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</si>
  <si>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</si>
  <si>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</si>
  <si>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</si>
  <si>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</si>
  <si>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</si>
  <si>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</si>
  <si>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</si>
  <si>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</si>
  <si>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</si>
  <si>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</si>
  <si>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</si>
  <si>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</si>
  <si>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</si>
  <si>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</si>
  <si>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</si>
  <si>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</si>
  <si>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</si>
  <si>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</si>
  <si>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</si>
  <si>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</si>
  <si>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</si>
  <si>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</si>
  <si>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</si>
  <si>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</si>
  <si>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</si>
  <si>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</si>
  <si>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</si>
  <si>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</si>
  <si>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</si>
  <si>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</si>
  <si>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</si>
  <si>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</si>
  <si>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</si>
  <si>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</si>
  <si>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</si>
  <si>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</si>
  <si>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</si>
  <si>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</si>
  <si>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</si>
  <si>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</si>
  <si>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</si>
  <si>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</si>
  <si>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</si>
  <si>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</si>
  <si>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</si>
  <si>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</si>
  <si>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</si>
  <si>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</si>
  <si>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</si>
  <si>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</si>
  <si>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</si>
  <si>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</si>
  <si>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</si>
  <si>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</si>
  <si>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</si>
  <si>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</si>
  <si>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</si>
  <si>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</si>
  <si>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</si>
  <si>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</si>
  <si>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</si>
  <si>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</si>
  <si>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</si>
  <si>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</si>
  <si>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</si>
  <si>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</si>
  <si>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</si>
  <si>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</si>
  <si>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</si>
  <si>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</si>
  <si>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</si>
  <si>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</si>
  <si>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</si>
  <si>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</si>
  <si>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</si>
  <si>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</si>
  <si>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</si>
  <si>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</si>
  <si>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</si>
  <si>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</si>
  <si>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</si>
  <si>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</si>
  <si>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</si>
  <si>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</si>
  <si>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</si>
  <si>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</si>
  <si>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</si>
  <si>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</si>
  <si>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</si>
  <si>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</si>
  <si>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</si>
  <si>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</si>
  <si>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</si>
  <si>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</si>
  <si>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</si>
  <si>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</si>
  <si>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</si>
  <si>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</si>
  <si>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</si>
  <si>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</si>
  <si>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</si>
  <si>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</si>
  <si>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</si>
  <si>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</si>
  <si>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</si>
  <si>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</si>
  <si>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</si>
  <si>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</si>
  <si>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</si>
  <si>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</si>
  <si>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</si>
  <si>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</si>
  <si>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</si>
  <si>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</si>
  <si>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</si>
  <si>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</si>
  <si>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</si>
  <si>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</si>
  <si>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</si>
  <si>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</si>
  <si>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</si>
  <si>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</si>
  <si>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</si>
  <si>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</si>
  <si>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</si>
  <si>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</si>
  <si>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</si>
  <si>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</si>
  <si>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</si>
  <si>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</si>
  <si>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</si>
  <si>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</si>
  <si>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</si>
  <si>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</si>
  <si>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</si>
  <si>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</si>
  <si>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</si>
  <si>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</si>
  <si>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</si>
  <si>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</si>
  <si>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</si>
  <si>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</si>
  <si>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</si>
  <si>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</si>
  <si>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</si>
  <si>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</si>
  <si>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</si>
  <si>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</si>
  <si>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</si>
  <si>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</si>
  <si>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</si>
  <si>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</si>
  <si>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</si>
  <si>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</si>
  <si>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</si>
  <si>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</si>
  <si>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</si>
  <si>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</si>
  <si>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</si>
  <si>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</si>
  <si>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</si>
  <si>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</si>
  <si>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</si>
  <si>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</si>
  <si>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</si>
  <si>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</si>
  <si>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</si>
  <si>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</si>
  <si>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</si>
  <si>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</si>
  <si>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</si>
  <si>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</si>
  <si>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</si>
  <si>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</si>
  <si>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</si>
  <si>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</si>
  <si>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</si>
  <si>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</si>
  <si>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</si>
  <si>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</si>
  <si>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</si>
  <si>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</si>
  <si>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</si>
  <si>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</si>
  <si>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</si>
  <si>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</si>
  <si>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</si>
  <si>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</si>
  <si>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</si>
  <si>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</si>
  <si>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</si>
  <si>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</si>
  <si>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</si>
  <si>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</si>
  <si>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</si>
  <si>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</si>
  <si>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</si>
  <si>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</si>
  <si>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</si>
  <si>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</si>
  <si>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</si>
  <si>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</si>
  <si>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</si>
  <si>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</si>
  <si>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</si>
  <si>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</si>
  <si>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</si>
  <si>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</si>
  <si>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</si>
  <si>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</si>
  <si>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</si>
  <si>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</si>
  <si>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</si>
  <si>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</si>
  <si>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</si>
  <si>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</si>
  <si>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</si>
  <si>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</si>
  <si>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</si>
  <si>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</si>
  <si>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</si>
  <si>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</si>
  <si>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</si>
  <si>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</si>
  <si>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</si>
  <si>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</si>
  <si>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</si>
  <si>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</si>
  <si>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</si>
  <si>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</si>
  <si>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</si>
  <si>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</si>
  <si>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</si>
  <si>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</si>
  <si>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</si>
  <si>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</si>
  <si>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</si>
  <si>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</si>
  <si>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</si>
  <si>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</si>
  <si>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</si>
  <si>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</si>
  <si>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</si>
  <si>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</si>
  <si>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</si>
  <si>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</si>
  <si>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</si>
  <si>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</si>
  <si>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</si>
  <si>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</si>
  <si>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</si>
  <si>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</si>
  <si>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</si>
  <si>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</si>
  <si>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</si>
  <si>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</si>
  <si>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</si>
  <si>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</si>
  <si>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</si>
  <si>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</si>
  <si>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</si>
  <si>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</si>
  <si>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</si>
  <si>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</si>
  <si>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</si>
  <si>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</si>
  <si>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</si>
  <si>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</si>
  <si>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</si>
  <si>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</si>
  <si>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</si>
  <si>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</si>
  <si>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</si>
  <si>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</si>
  <si>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</si>
  <si>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</si>
  <si>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</si>
  <si>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</si>
  <si>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</si>
  <si>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</si>
  <si>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</si>
  <si>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</si>
  <si>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</si>
  <si>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</si>
  <si>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</si>
  <si>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</si>
  <si>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</si>
  <si>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</si>
  <si>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</si>
  <si>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</si>
  <si>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</si>
  <si>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</si>
  <si>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</si>
  <si>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</si>
  <si>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</si>
  <si>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</si>
  <si>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</si>
  <si>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</si>
  <si>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</si>
  <si>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</si>
  <si>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</si>
  <si>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</si>
  <si>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</si>
  <si>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</si>
  <si>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</si>
  <si>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</si>
  <si>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</si>
  <si>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</si>
  <si>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</si>
  <si>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</si>
  <si>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</si>
  <si>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</si>
  <si>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</si>
  <si>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</si>
  <si>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</si>
  <si>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</si>
  <si>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</si>
  <si>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</si>
  <si>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</si>
  <si>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</si>
  <si>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</si>
  <si>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</si>
  <si>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</si>
  <si>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</si>
  <si>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</si>
  <si>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</si>
  <si>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</si>
  <si>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</si>
  <si>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</si>
  <si>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</si>
  <si>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</si>
  <si>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</si>
  <si>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</si>
  <si>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</si>
  <si>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</si>
  <si>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</si>
  <si>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</si>
  <si>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</si>
  <si>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</si>
  <si>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</si>
  <si>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</si>
  <si>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</si>
  <si>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</si>
  <si>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</si>
  <si>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</si>
  <si>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</si>
  <si>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</si>
  <si>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</si>
  <si>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</si>
  <si>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</si>
  <si>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</si>
  <si>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</si>
  <si>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</si>
  <si>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</si>
  <si>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</si>
  <si>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</si>
  <si>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</si>
  <si>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</si>
  <si>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</si>
  <si>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</si>
  <si>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</si>
  <si>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</si>
  <si>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</si>
  <si>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</si>
  <si>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</si>
  <si>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</si>
  <si>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</si>
  <si>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</si>
  <si>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</si>
  <si>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</si>
  <si>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</si>
  <si>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</si>
  <si>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</si>
  <si>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</si>
  <si>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</si>
  <si>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</si>
  <si>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</si>
  <si>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</si>
  <si>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</si>
  <si>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</si>
  <si>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</si>
  <si>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</si>
  <si>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</si>
  <si>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</si>
  <si>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</si>
  <si>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</si>
  <si>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</si>
  <si>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</si>
  <si>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</si>
  <si>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</si>
  <si>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</si>
  <si>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</si>
  <si>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</si>
  <si>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</si>
  <si>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</si>
  <si>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</si>
  <si>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</si>
  <si>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</si>
  <si>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</si>
  <si>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</si>
  <si>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</si>
  <si>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</si>
  <si>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</si>
  <si>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</si>
  <si>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</si>
  <si>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</si>
  <si>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</si>
  <si>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</si>
  <si>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</si>
  <si>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</si>
  <si>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</si>
  <si>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</si>
  <si>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</si>
  <si>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</si>
  <si>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</si>
  <si>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</si>
  <si>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</si>
  <si>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</si>
  <si>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</si>
  <si>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</si>
  <si>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</si>
  <si>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</si>
  <si>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</si>
  <si>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</si>
  <si>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</si>
  <si>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</si>
  <si>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</si>
  <si>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</si>
  <si>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</si>
  <si>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</si>
  <si>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</si>
  <si>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</si>
  <si>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</si>
  <si>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</si>
  <si>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</si>
  <si>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</si>
  <si>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</si>
  <si>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</si>
  <si>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</si>
  <si>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</si>
  <si>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</si>
  <si>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</si>
  <si>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</si>
  <si>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</si>
  <si>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</si>
  <si>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</si>
  <si>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</si>
  <si>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</si>
  <si>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</si>
  <si>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</si>
  <si>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</si>
  <si>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</si>
  <si>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</si>
  <si>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</si>
  <si>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</si>
  <si>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</si>
  <si>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</si>
  <si>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</si>
  <si>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</si>
  <si>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</si>
  <si>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</si>
  <si>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</si>
  <si>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</si>
  <si>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</si>
  <si>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</si>
  <si>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</si>
  <si>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</si>
  <si>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</si>
  <si>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</si>
  <si>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</si>
  <si>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</si>
  <si>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</si>
  <si>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</si>
  <si>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</si>
  <si>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</si>
  <si>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</si>
  <si>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</si>
  <si>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</si>
  <si>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</si>
  <si>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</si>
  <si>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</si>
  <si>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</si>
  <si>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</si>
  <si>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</si>
  <si>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</si>
  <si>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</si>
  <si>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</si>
  <si>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</si>
  <si>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</si>
  <si>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</si>
  <si>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</si>
  <si>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</si>
  <si>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</si>
  <si>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</si>
  <si>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</si>
  <si>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</si>
  <si>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</si>
  <si>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</si>
  <si>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</si>
  <si>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</si>
  <si>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</si>
  <si>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</si>
  <si>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</si>
  <si>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</si>
  <si>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</si>
  <si>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</si>
  <si>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</si>
  <si>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</si>
  <si>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</si>
  <si>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</si>
  <si>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</si>
  <si>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</si>
  <si>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</si>
  <si>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</si>
  <si>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</si>
  <si>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</si>
  <si>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</si>
  <si>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</si>
  <si>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</si>
  <si>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</si>
  <si>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</si>
  <si>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</si>
  <si>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</si>
  <si>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</si>
  <si>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</si>
  <si>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</si>
  <si>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</si>
  <si>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</si>
  <si>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</si>
  <si>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</si>
  <si>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</si>
  <si>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</si>
  <si>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</si>
  <si>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</si>
  <si>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</si>
  <si>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</si>
  <si>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</si>
  <si>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</si>
  <si>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</si>
  <si>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</si>
  <si>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</si>
  <si>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</si>
  <si>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</si>
  <si>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</si>
  <si>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</si>
  <si>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</si>
  <si>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</si>
  <si>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</si>
  <si>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</si>
  <si>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</si>
  <si>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</si>
  <si>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</si>
  <si>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</si>
  <si>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</si>
  <si>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</si>
  <si>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</si>
  <si>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</si>
  <si>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</si>
  <si>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</si>
  <si>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</si>
  <si>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</si>
  <si>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</si>
  <si>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</si>
  <si>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</si>
  <si>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</si>
  <si>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</si>
  <si>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</si>
  <si>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</si>
  <si>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</si>
  <si>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</si>
  <si>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</si>
  <si>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</si>
  <si>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</si>
  <si>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</si>
  <si>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</si>
  <si>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</si>
  <si>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</si>
  <si>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</si>
  <si>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</si>
  <si>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</si>
  <si>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</si>
  <si>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</si>
  <si>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</si>
  <si>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</si>
  <si>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</si>
  <si>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</si>
  <si>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</si>
  <si>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</si>
  <si>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</si>
  <si>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</si>
  <si>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</si>
  <si>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</si>
  <si>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</si>
  <si>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</si>
  <si>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</si>
  <si>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</si>
  <si>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</si>
  <si>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</si>
  <si>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</si>
  <si>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</si>
  <si>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</si>
  <si>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</si>
  <si>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</si>
  <si>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</si>
  <si>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</si>
  <si>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</si>
  <si>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</si>
  <si>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</si>
  <si>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</si>
  <si>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</si>
  <si>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</si>
  <si>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</si>
  <si>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</si>
  <si>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</si>
  <si>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</si>
  <si>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</si>
  <si>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</si>
  <si>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</si>
  <si>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</si>
  <si>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</si>
  <si>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</si>
  <si>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</si>
  <si>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</si>
  <si>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</si>
  <si>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</si>
  <si>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</si>
  <si>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</si>
  <si>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</si>
  <si>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</si>
  <si>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</si>
  <si>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</si>
  <si>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</si>
  <si>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</si>
  <si>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</si>
  <si>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</si>
  <si>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</si>
  <si>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</si>
  <si>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</si>
  <si>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</si>
  <si>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</si>
  <si>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</si>
  <si>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</si>
  <si>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</si>
  <si>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</si>
  <si>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</si>
  <si>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</si>
  <si>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</si>
  <si>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</si>
  <si>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</si>
  <si>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</si>
  <si>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</si>
  <si>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</si>
  <si>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</si>
  <si>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</si>
  <si>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</si>
  <si>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</si>
  <si>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</si>
  <si>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</si>
  <si>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</si>
  <si>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</si>
  <si>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</si>
  <si>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</si>
  <si>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</si>
  <si>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</si>
  <si>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</si>
  <si>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</si>
  <si>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</si>
  <si>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</si>
  <si>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</si>
  <si>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</si>
  <si>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</si>
  <si>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</si>
  <si>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</si>
  <si>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</si>
  <si>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</si>
  <si>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</si>
  <si>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</si>
  <si>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</si>
  <si>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</si>
  <si>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</si>
  <si>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</si>
  <si>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</si>
  <si>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</si>
  <si>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</si>
  <si>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</si>
  <si>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</si>
  <si>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</si>
  <si>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</si>
  <si>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</si>
  <si>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</si>
  <si>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</si>
  <si>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</si>
  <si>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</si>
  <si>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</si>
  <si>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</si>
  <si>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</si>
  <si>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</si>
  <si>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</si>
  <si>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</si>
  <si>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</si>
  <si>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</si>
  <si>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</si>
  <si>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</si>
  <si>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</si>
  <si>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</si>
  <si>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</si>
  <si>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</si>
  <si>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</si>
  <si>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</si>
  <si>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</si>
  <si>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</si>
  <si>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</si>
  <si>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</si>
  <si>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</si>
  <si>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</si>
  <si>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</si>
  <si>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</si>
  <si>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</si>
  <si>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</si>
  <si>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</si>
  <si>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</si>
  <si>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</si>
  <si>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</si>
  <si>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</si>
  <si>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</si>
  <si>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</si>
  <si>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</si>
  <si>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</si>
  <si>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</si>
  <si>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</si>
  <si>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</si>
  <si>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</si>
  <si>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</si>
  <si>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</si>
  <si>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</si>
  <si>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</si>
  <si>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</si>
  <si>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</si>
  <si>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</si>
  <si>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</si>
  <si>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</si>
  <si>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</si>
  <si>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</si>
  <si>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</si>
  <si>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</si>
  <si>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</si>
  <si>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</si>
  <si>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</si>
  <si>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</si>
  <si>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</si>
  <si>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</si>
  <si>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</si>
  <si>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</si>
  <si>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</si>
  <si>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</si>
  <si>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</si>
  <si>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</si>
  <si>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</si>
  <si>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</si>
  <si>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</si>
  <si>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</si>
  <si>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</si>
  <si>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</si>
  <si>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</si>
  <si>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</si>
  <si>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</si>
  <si>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</si>
  <si>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</si>
  <si>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</si>
  <si>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</si>
  <si>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</si>
  <si>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</si>
  <si>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</si>
  <si>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</si>
  <si>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</si>
  <si>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</si>
  <si>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</si>
  <si>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</si>
  <si>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</si>
  <si>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</si>
  <si>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</si>
  <si>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</si>
  <si>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</si>
  <si>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</si>
  <si>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</si>
  <si>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</si>
  <si>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</si>
  <si>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</si>
  <si>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</si>
  <si>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</si>
  <si>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</si>
  <si>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</si>
  <si>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</si>
  <si>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</si>
  <si>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</si>
  <si>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</si>
  <si>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</si>
  <si>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</si>
  <si>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</si>
  <si>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</si>
  <si>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</si>
  <si>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</si>
  <si>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</si>
  <si>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</si>
  <si>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</si>
  <si>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</si>
  <si>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</si>
  <si>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</si>
  <si>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</si>
  <si>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</si>
  <si>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</si>
  <si>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</si>
  <si>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</si>
  <si>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</si>
  <si>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</si>
  <si>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</si>
  <si>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</si>
  <si>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</si>
  <si>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</si>
  <si>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</si>
  <si>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</si>
  <si>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</si>
  <si>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</si>
  <si>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</si>
  <si>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</si>
  <si>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</si>
  <si>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</si>
  <si>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</si>
  <si>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</si>
  <si>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</si>
  <si>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</si>
  <si>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</si>
  <si>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</si>
  <si>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</si>
  <si>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</si>
  <si>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</si>
  <si>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</si>
  <si>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</si>
  <si>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</si>
  <si>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</si>
  <si>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</si>
  <si>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</si>
  <si>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</si>
  <si>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</si>
  <si>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</si>
  <si>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</si>
  <si>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</si>
  <si>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</si>
  <si>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</si>
  <si>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</si>
  <si>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</si>
  <si>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</si>
  <si>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</si>
  <si>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</si>
  <si>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</si>
  <si>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</si>
  <si>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</si>
  <si>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</si>
  <si>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</si>
  <si>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</si>
  <si>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</si>
  <si>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</si>
  <si>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</si>
  <si>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</si>
  <si>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</si>
  <si>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</si>
  <si>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</si>
  <si>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</si>
  <si>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</si>
  <si>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</si>
  <si>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</si>
  <si>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</si>
  <si>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</si>
  <si>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</si>
  <si>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</si>
  <si>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</si>
  <si>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</si>
  <si>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</si>
  <si>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</si>
  <si>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</si>
  <si>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</si>
  <si>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</si>
  <si>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</si>
  <si>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</si>
  <si>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</si>
  <si>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</si>
  <si>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</si>
  <si>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</si>
  <si>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</si>
  <si>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</si>
  <si>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</si>
  <si>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</si>
  <si>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</si>
  <si>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</si>
  <si>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</si>
  <si>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</si>
  <si>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</si>
  <si>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</si>
  <si>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</si>
  <si>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</si>
  <si>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</si>
  <si>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</si>
  <si>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</si>
  <si>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</si>
  <si>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</si>
  <si>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</si>
  <si>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</si>
  <si>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</si>
  <si>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</si>
  <si>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</si>
  <si>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</si>
  <si>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</si>
  <si>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</si>
  <si>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</si>
  <si>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</si>
  <si>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</si>
  <si>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</si>
  <si>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</si>
  <si>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</si>
  <si>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</si>
  <si>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</si>
  <si>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</si>
  <si>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</si>
  <si>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</si>
  <si>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</si>
  <si>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</si>
  <si>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</si>
  <si>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</si>
  <si>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</si>
  <si>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</si>
  <si>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</si>
  <si>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</si>
  <si>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</si>
  <si>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</si>
  <si>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</si>
  <si>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</si>
  <si>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</si>
  <si>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</si>
  <si>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</si>
  <si>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</si>
  <si>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</si>
  <si>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</si>
  <si>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</si>
  <si>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</si>
  <si>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</si>
  <si>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</si>
  <si>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</si>
  <si>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</si>
  <si>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</si>
  <si>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</si>
  <si>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</si>
  <si>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</si>
  <si>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</si>
  <si>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</si>
  <si>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</si>
  <si>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</si>
  <si>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</si>
  <si>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</si>
  <si>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</si>
  <si>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</si>
  <si>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</si>
  <si>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</si>
  <si>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</si>
  <si>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</si>
  <si>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</si>
  <si>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</si>
  <si>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</si>
  <si>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</si>
  <si>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</si>
  <si>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</si>
  <si>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</si>
  <si>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</si>
  <si>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</si>
  <si>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</si>
  <si>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</si>
  <si>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</si>
  <si>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</si>
  <si>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</si>
  <si>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</si>
  <si>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</si>
  <si>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</si>
  <si>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</si>
  <si>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</si>
  <si>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</si>
  <si>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</si>
  <si>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</si>
  <si>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</si>
  <si>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</si>
  <si>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</si>
  <si>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</si>
  <si>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</si>
  <si>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</si>
  <si>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</si>
  <si>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</si>
  <si>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</si>
  <si>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</si>
  <si>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</si>
  <si>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</si>
  <si>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</si>
  <si>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</si>
  <si>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</si>
  <si>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</si>
  <si>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</si>
  <si>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</si>
  <si>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</si>
  <si>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</si>
  <si>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</si>
  <si>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</si>
  <si>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</si>
  <si>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</si>
  <si>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</si>
  <si>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</si>
  <si>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</si>
  <si>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</si>
  <si>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</si>
  <si>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</si>
  <si>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</si>
  <si>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</si>
  <si>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</si>
  <si>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</si>
  <si>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</si>
  <si>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</si>
  <si>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</si>
  <si>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</si>
  <si>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</si>
  <si>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</si>
  <si>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</si>
  <si>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</si>
  <si>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</si>
  <si>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</si>
  <si>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</si>
  <si>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</si>
  <si>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</si>
  <si>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</si>
  <si>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</si>
  <si>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</si>
  <si>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</si>
  <si>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</si>
  <si>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</si>
  <si>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</si>
  <si>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</si>
  <si>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</si>
  <si>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</si>
  <si>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</si>
  <si>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</si>
  <si>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</si>
  <si>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</si>
  <si>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</si>
  <si>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</si>
  <si>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</si>
  <si>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</si>
  <si>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</si>
  <si>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</si>
  <si>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</si>
  <si>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</si>
  <si>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</si>
  <si>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</si>
  <si>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</si>
  <si>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</si>
  <si>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</si>
  <si>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</si>
  <si>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</si>
  <si>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</si>
  <si>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</si>
  <si>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</si>
  <si>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</si>
  <si>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</si>
  <si>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</si>
  <si>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</si>
  <si>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</si>
  <si>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</si>
  <si>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</si>
  <si>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</si>
  <si>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</si>
  <si>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</si>
  <si>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</si>
  <si>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</si>
  <si>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</si>
  <si>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</si>
  <si>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</si>
  <si>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</si>
  <si>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</si>
  <si>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</si>
  <si>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</si>
  <si>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</si>
  <si>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</si>
  <si>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</si>
  <si>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</si>
  <si>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</si>
  <si>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</si>
  <si>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</si>
  <si>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</si>
  <si>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</si>
  <si>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</si>
  <si>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</si>
  <si>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</si>
  <si>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</si>
  <si>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</si>
  <si>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</si>
  <si>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</si>
  <si>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</si>
  <si>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</si>
  <si>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</si>
  <si>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</si>
  <si>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</si>
  <si>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</si>
  <si>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</si>
  <si>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</si>
  <si>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</si>
  <si>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</si>
  <si>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</si>
  <si>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</si>
  <si>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</si>
  <si>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</si>
  <si>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</si>
  <si>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</si>
  <si>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</si>
  <si>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</si>
  <si>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</si>
  <si>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</si>
  <si>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</si>
  <si>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</si>
  <si>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</si>
  <si>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</si>
  <si>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</si>
  <si>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</si>
  <si>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</si>
  <si>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</si>
  <si>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</si>
  <si>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</si>
  <si>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</si>
  <si>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</si>
  <si>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</si>
  <si>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</si>
  <si>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</si>
  <si>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</si>
  <si>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</si>
  <si>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</si>
  <si>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</si>
  <si>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</si>
  <si>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</si>
  <si>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</si>
  <si>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</si>
  <si>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</si>
  <si>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</si>
  <si>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</si>
  <si>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</si>
  <si>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</si>
  <si>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</si>
  <si>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</si>
  <si>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</si>
  <si>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</si>
  <si>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</si>
  <si>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</si>
  <si>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</si>
  <si>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</si>
  <si>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</si>
  <si>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</si>
  <si>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</si>
  <si>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</si>
  <si>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</si>
  <si>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</si>
  <si>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</si>
  <si>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</si>
  <si>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</si>
  <si>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</si>
  <si>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</si>
  <si>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</si>
  <si>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</si>
  <si>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</si>
  <si>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</si>
  <si>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</si>
  <si>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</si>
  <si>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</si>
  <si>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</si>
  <si>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</si>
  <si>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</si>
  <si>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</si>
  <si>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</si>
  <si>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</si>
  <si>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</si>
  <si>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</si>
  <si>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</si>
  <si>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</si>
  <si>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</si>
  <si>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</si>
  <si>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</si>
  <si>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</si>
  <si>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</si>
  <si>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</si>
  <si>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</si>
  <si>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</si>
  <si>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</si>
  <si>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</si>
  <si>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</si>
  <si>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</si>
  <si>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</si>
  <si>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</si>
  <si>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</si>
  <si>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</si>
  <si>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</si>
  <si>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</si>
  <si>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</si>
  <si>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</si>
  <si>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</si>
  <si>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</si>
  <si>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</si>
  <si>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</si>
  <si>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</si>
  <si>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</si>
  <si>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</si>
  <si>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</si>
  <si>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</si>
  <si>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</si>
  <si>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</si>
  <si>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</si>
  <si>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</si>
  <si>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</si>
  <si>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</si>
  <si>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</si>
  <si>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</si>
  <si>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</si>
  <si>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</si>
  <si>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</si>
  <si>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</si>
  <si>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</si>
  <si>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</si>
  <si>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</si>
  <si>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</si>
  <si>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</si>
  <si>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</si>
  <si>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</si>
  <si>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</si>
  <si>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</si>
  <si>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</si>
  <si>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</si>
  <si>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</si>
  <si>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</si>
  <si>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</si>
  <si>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</si>
  <si>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</si>
  <si>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</si>
  <si>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</si>
  <si>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</si>
  <si>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</si>
  <si>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</si>
  <si>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</si>
  <si>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</si>
  <si>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</si>
  <si>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</si>
  <si>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</si>
  <si>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</si>
  <si>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</si>
  <si>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</si>
  <si>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</si>
  <si>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</si>
  <si>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</si>
  <si>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</si>
  <si>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</si>
  <si>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</si>
  <si>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</si>
  <si>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</si>
  <si>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</si>
  <si>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</si>
  <si>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</si>
  <si>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</si>
  <si>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</si>
  <si>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</si>
  <si>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</si>
  <si>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</si>
  <si>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</si>
  <si>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</si>
  <si>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</si>
  <si>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</si>
  <si>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</si>
  <si>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</si>
  <si>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</si>
  <si>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</si>
  <si>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</si>
  <si>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</si>
  <si>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</si>
  <si>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</si>
  <si>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</si>
  <si>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</si>
  <si>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</si>
  <si>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</si>
  <si>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</si>
  <si>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</si>
  <si>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</si>
  <si>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</si>
  <si>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</si>
  <si>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</si>
  <si>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</si>
  <si>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</si>
  <si>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</si>
  <si>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</si>
  <si>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</si>
  <si>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</si>
  <si>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</si>
  <si>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</si>
  <si>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</si>
  <si>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</si>
  <si>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</si>
  <si>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</si>
  <si>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</si>
  <si>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</si>
  <si>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</si>
  <si>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</si>
  <si>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</si>
  <si>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</si>
  <si>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</si>
  <si>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</si>
  <si>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</si>
  <si>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</si>
  <si>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</si>
  <si>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</si>
  <si>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</si>
  <si>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</si>
  <si>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</si>
  <si>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</si>
  <si>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</si>
  <si>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</si>
  <si>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</si>
  <si>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</si>
  <si>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</si>
  <si>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</si>
  <si>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</si>
  <si>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</si>
  <si>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</si>
  <si>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</si>
  <si>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</si>
  <si>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</si>
  <si>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</si>
  <si>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</si>
  <si>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</si>
  <si>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</si>
  <si>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</si>
  <si>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</si>
  <si>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</si>
  <si>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</si>
  <si>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</si>
  <si>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</si>
  <si>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</si>
  <si>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</si>
  <si>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</si>
  <si>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</si>
  <si>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</si>
  <si>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</si>
  <si>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</si>
  <si>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</si>
  <si>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</si>
  <si>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</si>
  <si>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</si>
  <si>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</si>
  <si>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</si>
  <si>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</si>
  <si>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</si>
  <si>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</si>
  <si>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</si>
  <si>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</si>
  <si>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</si>
  <si>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</si>
  <si>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</si>
  <si>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</si>
  <si>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</si>
  <si>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</si>
  <si>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</si>
  <si>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</si>
  <si>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</si>
  <si>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</si>
  <si>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</si>
  <si>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</si>
  <si>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</si>
  <si>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</si>
  <si>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</si>
  <si>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</si>
  <si>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</si>
  <si>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</si>
  <si>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</si>
  <si>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</si>
  <si>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</si>
  <si>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</si>
  <si>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</si>
  <si>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</si>
  <si>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</si>
  <si>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</si>
  <si>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</si>
  <si>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</si>
  <si>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</si>
  <si>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</si>
  <si>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</si>
  <si>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</si>
  <si>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</si>
  <si>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</si>
  <si>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</si>
  <si>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</si>
  <si>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</si>
  <si>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</si>
  <si>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</si>
  <si>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</si>
  <si>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</si>
  <si>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</si>
  <si>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</si>
  <si>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</si>
  <si>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</si>
  <si>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</si>
  <si>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</si>
  <si>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</si>
  <si>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</si>
  <si>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</si>
  <si>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</si>
  <si>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</si>
  <si>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</si>
  <si>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</si>
  <si>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</si>
  <si>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</si>
  <si>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</si>
  <si>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</si>
  <si>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</si>
  <si>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</si>
  <si>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</si>
  <si>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</si>
  <si>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</si>
  <si>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</si>
  <si>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</si>
  <si>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</si>
  <si>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</si>
  <si>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</si>
  <si>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</si>
  <si>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</si>
  <si>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</si>
  <si>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</si>
  <si>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</si>
  <si>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</si>
  <si>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</si>
  <si>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</si>
  <si>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</si>
  <si>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</si>
  <si>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</si>
  <si>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</si>
  <si>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</si>
  <si>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</si>
  <si>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</si>
  <si>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</si>
  <si>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</si>
  <si>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</si>
  <si>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</si>
  <si>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</si>
  <si>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</si>
  <si>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</si>
  <si>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</si>
  <si>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</si>
  <si>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</si>
  <si>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</si>
  <si>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</si>
  <si>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</si>
  <si>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</si>
  <si>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</si>
  <si>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</si>
  <si>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</si>
  <si>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</si>
  <si>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</si>
  <si>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</si>
  <si>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</si>
  <si>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</si>
  <si>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</si>
  <si>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</si>
  <si>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</si>
  <si>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</si>
  <si>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</si>
  <si>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</si>
  <si>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</si>
  <si>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</si>
  <si>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</si>
  <si>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</si>
  <si>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</si>
  <si>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</si>
  <si>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</si>
  <si>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</si>
  <si>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</si>
  <si>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</si>
  <si>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</si>
  <si>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</si>
  <si>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</si>
  <si>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</si>
  <si>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</si>
  <si>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</si>
  <si>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</si>
  <si>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</si>
  <si>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</si>
  <si>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</si>
  <si>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</si>
  <si>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</si>
  <si>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</si>
  <si>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</si>
  <si>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</si>
  <si>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</si>
  <si>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</si>
  <si>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</si>
  <si>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</si>
  <si>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</si>
  <si>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</si>
  <si>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</si>
  <si>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</si>
  <si>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</si>
  <si>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</si>
  <si>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</si>
  <si>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</si>
  <si>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</si>
  <si>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</si>
  <si>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</si>
  <si>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</si>
  <si>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</si>
  <si>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</si>
  <si>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</si>
  <si>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</si>
  <si>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</si>
  <si>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</si>
  <si>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</si>
  <si>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</si>
  <si>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</si>
  <si>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</si>
  <si>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</si>
  <si>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</si>
  <si>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</si>
  <si>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</si>
  <si>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</si>
  <si>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</si>
  <si>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</si>
  <si>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</si>
  <si>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</si>
  <si>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</si>
  <si>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</si>
  <si>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</si>
  <si>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</si>
  <si>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</si>
  <si>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</si>
  <si>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</si>
  <si>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</si>
  <si>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</si>
  <si>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</si>
  <si>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</si>
  <si>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</si>
  <si>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</si>
  <si>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</si>
  <si>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</si>
  <si>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</si>
  <si>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</si>
  <si>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</si>
  <si>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</si>
  <si>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</si>
  <si>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</si>
  <si>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</si>
  <si>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</si>
  <si>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</si>
  <si>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</si>
  <si>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</si>
  <si>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</si>
  <si>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</si>
  <si>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</si>
  <si>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</si>
  <si>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</si>
  <si>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</si>
  <si>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</si>
  <si>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</si>
  <si>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</si>
  <si>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</si>
  <si>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</si>
  <si>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</si>
  <si>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</si>
  <si>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</si>
  <si>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</si>
  <si>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</si>
  <si>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</si>
  <si>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</si>
  <si>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</si>
  <si>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</si>
  <si>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</si>
  <si>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</si>
  <si>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</si>
  <si>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</si>
  <si>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</si>
  <si>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</si>
  <si>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</si>
  <si>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</si>
  <si>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</si>
  <si>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</si>
  <si>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</si>
  <si>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</si>
  <si>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</si>
  <si>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</si>
  <si>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</si>
  <si>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</si>
  <si>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</si>
  <si>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</si>
  <si>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</si>
  <si>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</si>
  <si>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</si>
  <si>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</si>
  <si>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</si>
  <si>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</si>
  <si>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</si>
  <si>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</si>
  <si>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</si>
  <si>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</si>
  <si>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</si>
  <si>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</si>
  <si>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</si>
  <si>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</si>
  <si>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</si>
  <si>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</si>
  <si>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</si>
  <si>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</si>
  <si>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</si>
  <si>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</si>
  <si>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</si>
  <si>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</si>
  <si>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</si>
  <si>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</si>
  <si>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</si>
  <si>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</si>
  <si>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</si>
  <si>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</si>
  <si>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</si>
  <si>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</si>
  <si>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</si>
  <si>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</si>
  <si>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</si>
  <si>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</si>
  <si>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</si>
  <si>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</si>
  <si>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</si>
  <si>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</si>
  <si>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</si>
  <si>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</si>
  <si>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</si>
  <si>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</si>
  <si>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</si>
  <si>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</si>
  <si>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</si>
  <si>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</si>
  <si>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</si>
  <si>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</si>
  <si>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</si>
  <si>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</si>
  <si>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</si>
  <si>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</si>
  <si>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</si>
  <si>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</si>
  <si>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</si>
  <si>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</si>
  <si>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</si>
  <si>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</si>
  <si>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</si>
  <si>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</si>
  <si>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</si>
  <si>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</si>
  <si>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</si>
  <si>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</si>
  <si>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</si>
  <si>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</si>
  <si>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</si>
  <si>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</si>
  <si>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</si>
  <si>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</si>
  <si>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</si>
  <si>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</si>
  <si>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</si>
  <si>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</si>
  <si>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</si>
  <si>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</si>
  <si>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</si>
  <si>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</si>
  <si>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</si>
  <si>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</si>
  <si>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</si>
  <si>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</si>
  <si>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</si>
  <si>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</si>
  <si>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</si>
  <si>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</si>
  <si>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</si>
  <si>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</si>
  <si>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</si>
  <si>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</si>
  <si>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</si>
  <si>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</si>
  <si>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</si>
  <si>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</si>
  <si>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</si>
  <si>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</si>
  <si>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</si>
  <si>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</si>
  <si>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</si>
  <si>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</si>
  <si>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</si>
  <si>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</si>
  <si>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</si>
  <si>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</si>
  <si>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</si>
  <si>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</si>
  <si>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</si>
  <si>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</si>
  <si>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</si>
  <si>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</si>
  <si>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</si>
  <si>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</si>
  <si>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</si>
  <si>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</si>
  <si>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</si>
  <si>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</si>
  <si>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</si>
  <si>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</si>
  <si>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</si>
  <si>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</si>
  <si>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</si>
  <si>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</si>
  <si>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</si>
  <si>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</si>
  <si>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</si>
  <si>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</si>
  <si>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</si>
  <si>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</si>
  <si>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</si>
  <si>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</si>
  <si>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</si>
  <si>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</si>
  <si>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</si>
  <si>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</si>
  <si>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</si>
  <si>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</si>
  <si>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</si>
  <si>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</si>
  <si>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</si>
  <si>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</si>
  <si>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</si>
  <si>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</si>
  <si>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</si>
  <si>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</si>
  <si>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</si>
  <si>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</si>
  <si>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</si>
  <si>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</si>
  <si>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</si>
  <si>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</si>
  <si>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</si>
  <si>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</si>
  <si>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</si>
  <si>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</si>
  <si>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</si>
  <si>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</si>
  <si>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</si>
  <si>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</si>
  <si>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</si>
  <si>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</si>
  <si>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</si>
  <si>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</si>
  <si>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</si>
  <si>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</si>
  <si>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</si>
  <si>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</si>
  <si>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</si>
  <si>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</si>
  <si>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</si>
  <si>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</si>
  <si>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</si>
  <si>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</si>
  <si>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</si>
  <si>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</si>
  <si>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</si>
  <si>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</si>
  <si>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</si>
  <si>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</si>
  <si>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</si>
  <si>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</si>
  <si>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</si>
  <si>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</si>
  <si>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</si>
  <si>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</si>
  <si>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</si>
  <si>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</si>
  <si>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</si>
  <si>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</si>
  <si>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</si>
  <si>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</si>
  <si>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</si>
  <si>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</si>
  <si>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</si>
  <si>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</si>
  <si>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</si>
  <si>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</si>
  <si>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</si>
  <si>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</si>
  <si>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</si>
  <si>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</si>
  <si>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</si>
  <si>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</si>
  <si>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</si>
  <si>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</si>
  <si>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</si>
  <si>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</si>
  <si>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</si>
  <si>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</si>
  <si>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</si>
  <si>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</si>
  <si>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</si>
  <si>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</si>
  <si>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</si>
  <si>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</si>
  <si>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</si>
  <si>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</si>
  <si>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</si>
  <si>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</si>
  <si>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</si>
  <si>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</si>
  <si>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</si>
  <si>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</si>
  <si>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</si>
  <si>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</si>
  <si>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</si>
  <si>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</si>
  <si>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</si>
  <si>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</si>
  <si>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</si>
  <si>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</si>
  <si>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</si>
  <si>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</si>
  <si>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</si>
  <si>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</si>
  <si>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</si>
  <si>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</si>
  <si>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</si>
  <si>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</si>
  <si>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</si>
  <si>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</si>
  <si>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</si>
  <si>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</si>
  <si>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</si>
  <si>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</si>
  <si>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</si>
  <si>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</si>
  <si>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</si>
  <si>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</si>
  <si>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</si>
  <si>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</si>
  <si>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</si>
  <si>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</si>
  <si>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</si>
  <si>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</si>
  <si>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</si>
  <si>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</si>
  <si>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</si>
  <si>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</si>
  <si>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</si>
  <si>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</si>
  <si>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</si>
  <si>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</si>
  <si>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</si>
  <si>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</si>
  <si>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</si>
  <si>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</si>
  <si>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</si>
  <si>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</si>
  <si>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</si>
  <si>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</si>
  <si>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</si>
  <si>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</si>
  <si>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</si>
  <si>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</si>
  <si>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</si>
  <si>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</si>
  <si>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</si>
  <si>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</si>
  <si>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</si>
  <si>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</si>
  <si>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</si>
  <si>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</si>
  <si>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</si>
  <si>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</si>
  <si>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</si>
  <si>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</si>
  <si>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</si>
  <si>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</si>
  <si>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</si>
  <si>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</si>
  <si>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</si>
  <si>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</si>
  <si>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</si>
  <si>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</si>
  <si>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</si>
  <si>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</si>
  <si>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</si>
  <si>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</si>
  <si>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</si>
  <si>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</si>
  <si>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</si>
  <si>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</si>
  <si>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</si>
  <si>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</si>
  <si>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</si>
  <si>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</si>
  <si>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</si>
  <si>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</si>
  <si>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</si>
  <si>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</si>
  <si>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</si>
  <si>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</si>
  <si>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</si>
  <si>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</si>
  <si>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</si>
  <si>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</si>
  <si>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</si>
  <si>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</si>
  <si>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</si>
  <si>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</si>
  <si>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</si>
  <si>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</si>
  <si>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</si>
  <si>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</si>
  <si>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</si>
  <si>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</si>
  <si>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</si>
  <si>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</si>
  <si>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</si>
  <si>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</si>
  <si>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</si>
  <si>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</si>
  <si>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</si>
  <si>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</si>
  <si>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</si>
  <si>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</si>
  <si>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</si>
  <si>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</si>
  <si>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</si>
  <si>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</si>
  <si>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</si>
  <si>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</si>
  <si>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</si>
  <si>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</si>
  <si>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</si>
  <si>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</si>
  <si>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</si>
  <si>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</si>
  <si>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</si>
  <si>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</si>
  <si>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</si>
  <si>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</si>
  <si>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</si>
  <si>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</si>
  <si>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</si>
  <si>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</si>
  <si>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</si>
  <si>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</si>
  <si>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</si>
  <si>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</si>
  <si>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</si>
  <si>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</si>
  <si>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</si>
  <si>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</si>
  <si>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</si>
  <si>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</si>
  <si>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</si>
  <si>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</si>
  <si>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</si>
  <si>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</si>
  <si>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</si>
  <si>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</si>
  <si>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</si>
  <si>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</si>
  <si>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</si>
  <si>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</si>
  <si>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</si>
  <si>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</si>
  <si>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</si>
  <si>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</si>
  <si>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</si>
  <si>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</si>
  <si>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</si>
  <si>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</si>
  <si>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</si>
  <si>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</si>
  <si>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</si>
  <si>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</si>
  <si>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</si>
  <si>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</si>
  <si>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</si>
  <si>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</si>
  <si>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</si>
  <si>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</si>
  <si>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</si>
  <si>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</si>
  <si>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</si>
  <si>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</si>
  <si>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</si>
  <si>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</si>
  <si>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</si>
  <si>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</si>
  <si>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</si>
  <si>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</si>
  <si>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</si>
  <si>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</si>
  <si>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</si>
  <si>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</si>
  <si>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</si>
  <si>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</si>
  <si>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</si>
  <si>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</si>
  <si>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</si>
  <si>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</si>
  <si>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</si>
  <si>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</si>
  <si>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</si>
  <si>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</si>
  <si>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</si>
  <si>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</si>
  <si>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</si>
  <si>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</si>
  <si>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</si>
  <si>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</si>
  <si>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</si>
  <si>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</si>
  <si>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</si>
  <si>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</si>
  <si>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</si>
  <si>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</si>
  <si>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</si>
  <si>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</si>
  <si>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</si>
  <si>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</si>
  <si>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</si>
  <si>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</si>
  <si>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</si>
  <si>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</si>
  <si>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</si>
  <si>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</si>
  <si>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</si>
  <si>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</si>
  <si>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</si>
  <si>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</si>
  <si>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</si>
  <si>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</si>
  <si>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</si>
  <si>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</si>
  <si>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</si>
  <si>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</si>
  <si>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</si>
  <si>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</si>
  <si>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</si>
  <si>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</si>
  <si>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</si>
  <si>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</si>
  <si>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</si>
  <si>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</si>
  <si>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</si>
  <si>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</si>
  <si>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</si>
  <si>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</si>
  <si>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</si>
  <si>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</si>
  <si>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</si>
  <si>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</si>
  <si>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</si>
  <si>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</si>
  <si>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</si>
  <si>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</si>
  <si>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</si>
  <si>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</si>
  <si>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</si>
  <si>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</si>
  <si>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</si>
  <si>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</si>
  <si>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</si>
  <si>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</si>
  <si>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</si>
  <si>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</si>
  <si>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</si>
  <si>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</si>
  <si>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</si>
  <si>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</si>
  <si>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</si>
  <si>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</si>
  <si>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</si>
  <si>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</si>
  <si>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</si>
  <si>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</si>
  <si>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</si>
  <si>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</si>
  <si>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</si>
  <si>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</si>
  <si>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</si>
  <si>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</si>
  <si>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</si>
  <si>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</si>
  <si>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</si>
  <si>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</si>
  <si>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</si>
  <si>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</si>
  <si>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</si>
  <si>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</si>
  <si>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</si>
  <si>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</si>
  <si>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</si>
  <si>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</si>
  <si>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</si>
  <si>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</si>
  <si>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</si>
  <si>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</si>
  <si>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</si>
  <si>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</si>
  <si>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</si>
  <si>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</si>
  <si>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</si>
  <si>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</si>
  <si>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</si>
  <si>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</si>
  <si>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</si>
  <si>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</si>
  <si>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</si>
  <si>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</si>
  <si>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</si>
  <si>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</si>
  <si>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</si>
  <si>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</si>
  <si>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</si>
  <si>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</si>
  <si>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</si>
  <si>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</si>
  <si>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</si>
  <si>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</si>
  <si>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</si>
  <si>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</si>
  <si>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</si>
  <si>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</si>
  <si>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</si>
  <si>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</si>
  <si>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</si>
  <si>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</si>
  <si>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</si>
  <si>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</si>
  <si>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</si>
  <si>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</si>
  <si>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</si>
  <si>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</si>
  <si>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</si>
  <si>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</si>
  <si>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</si>
  <si>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</si>
  <si>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</si>
  <si>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</si>
  <si>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</si>
  <si>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</si>
  <si>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</si>
  <si>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</si>
  <si>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</si>
  <si>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</si>
  <si>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</si>
  <si>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</si>
  <si>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</si>
  <si>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</si>
  <si>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</si>
  <si>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</si>
  <si>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</si>
  <si>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</si>
  <si>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</si>
  <si>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</si>
  <si>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</si>
  <si>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</si>
  <si>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</si>
  <si>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</si>
  <si>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</si>
  <si>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</si>
  <si>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</si>
  <si>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</si>
  <si>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</si>
  <si>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</si>
  <si>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</si>
  <si>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</si>
  <si>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</si>
  <si>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</si>
  <si>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</si>
  <si>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</si>
  <si>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</si>
  <si>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</si>
  <si>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</si>
  <si>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</si>
  <si>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</si>
  <si>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</si>
  <si>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</si>
  <si>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</si>
  <si>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</si>
  <si>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</si>
  <si>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</si>
  <si>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</si>
  <si>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</si>
  <si>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</si>
  <si>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</si>
  <si>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</si>
  <si>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</si>
  <si>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</si>
  <si>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</si>
  <si>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</si>
  <si>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</si>
  <si>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</si>
  <si>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</si>
  <si>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</si>
  <si>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</si>
  <si>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</si>
  <si>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</si>
  <si>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</si>
  <si>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</si>
  <si>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</si>
  <si>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</si>
  <si>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</si>
  <si>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</si>
  <si>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</si>
  <si>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</si>
  <si>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</si>
  <si>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</si>
  <si>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</si>
  <si>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</si>
  <si>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</si>
  <si>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</si>
  <si>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</si>
  <si>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</si>
  <si>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</si>
  <si>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</si>
  <si>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</si>
  <si>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</si>
  <si>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</si>
  <si>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</si>
  <si>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</si>
  <si>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</si>
  <si>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</si>
  <si>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</si>
  <si>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</si>
  <si>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</si>
  <si>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</si>
  <si>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</si>
  <si>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</si>
  <si>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</si>
  <si>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</si>
  <si>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</si>
  <si>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</si>
  <si>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</si>
  <si>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</si>
  <si>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</si>
  <si>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</si>
  <si>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</si>
  <si>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</si>
  <si>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</si>
  <si>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</si>
  <si>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</si>
  <si>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</si>
  <si>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</si>
  <si>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</si>
  <si>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</si>
  <si>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</si>
  <si>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</si>
  <si>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</si>
  <si>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</si>
  <si>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</si>
  <si>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</si>
  <si>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</si>
  <si>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</si>
  <si>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</si>
  <si>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</si>
  <si>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</si>
  <si>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</si>
  <si>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</si>
  <si>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</si>
  <si>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</si>
  <si>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</si>
  <si>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</si>
  <si>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</si>
  <si>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</si>
  <si>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</si>
  <si>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</si>
  <si>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</si>
  <si>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</si>
  <si>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</si>
  <si>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</si>
  <si>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</si>
  <si>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</si>
  <si>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</si>
  <si>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</si>
  <si>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</si>
  <si>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</si>
  <si>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</si>
  <si>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</si>
  <si>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</si>
  <si>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</si>
  <si>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</si>
  <si>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</si>
  <si>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</si>
  <si>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</si>
  <si>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</si>
  <si>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</si>
  <si>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</si>
  <si>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</si>
  <si>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</si>
  <si>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</si>
  <si>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</si>
  <si>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</si>
  <si>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</si>
  <si>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</si>
  <si>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</si>
  <si>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</si>
  <si>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</si>
  <si>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</si>
  <si>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</si>
  <si>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</si>
  <si>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</si>
  <si>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</si>
  <si>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</si>
  <si>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</si>
  <si>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</si>
  <si>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</si>
  <si>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</si>
  <si>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</si>
  <si>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</si>
  <si>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</si>
  <si>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</si>
  <si>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</si>
  <si>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</si>
  <si>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</si>
  <si>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</si>
  <si>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</si>
  <si>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</si>
  <si>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</si>
  <si>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</si>
  <si>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</si>
  <si>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</si>
  <si>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</si>
  <si>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</si>
  <si>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</si>
  <si>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</si>
  <si>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</si>
  <si>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</si>
  <si>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</si>
  <si>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</si>
  <si>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</si>
  <si>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</si>
  <si>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</si>
  <si>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</si>
  <si>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</si>
  <si>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</si>
  <si>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</si>
  <si>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</si>
  <si>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</si>
  <si>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</si>
  <si>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</si>
  <si>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</si>
  <si>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</si>
  <si>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</si>
  <si>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</si>
  <si>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</si>
  <si>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</si>
  <si>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</si>
  <si>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</si>
  <si>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</si>
  <si>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</si>
  <si>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</si>
  <si>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</si>
  <si>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</si>
  <si>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</si>
  <si>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</si>
  <si>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</si>
  <si>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</si>
  <si>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</si>
  <si>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</si>
  <si>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</si>
  <si>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</si>
  <si>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</si>
  <si>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</si>
  <si>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</si>
  <si>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</si>
  <si>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</si>
  <si>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</si>
  <si>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</si>
  <si>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</si>
  <si>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</si>
  <si>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</si>
  <si>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</si>
  <si>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</si>
  <si>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</si>
  <si>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</si>
  <si>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</si>
  <si>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</si>
  <si>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</si>
  <si>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</si>
  <si>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</si>
  <si>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</si>
  <si>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</si>
  <si>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</si>
  <si>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</si>
  <si>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</si>
  <si>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</si>
  <si>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</si>
  <si>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</si>
  <si>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</si>
  <si>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</si>
  <si>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</si>
  <si>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</si>
  <si>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</si>
  <si>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</si>
  <si>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</si>
  <si>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</si>
  <si>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</si>
  <si>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</si>
  <si>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</si>
  <si>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</si>
  <si>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</si>
  <si>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</si>
  <si>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</si>
  <si>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</si>
  <si>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</si>
  <si>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</si>
  <si>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</si>
  <si>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</si>
  <si>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</si>
  <si>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</si>
  <si>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</si>
  <si>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</si>
  <si>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</si>
  <si>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</si>
  <si>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</si>
  <si>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</si>
  <si>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</si>
  <si>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</si>
  <si>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</si>
  <si>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</si>
  <si>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</si>
  <si>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</si>
  <si>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</si>
  <si>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</si>
  <si>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</si>
  <si>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</si>
  <si>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</si>
  <si>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</si>
  <si>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</si>
  <si>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</si>
  <si>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</si>
  <si>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</si>
  <si>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</si>
  <si>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</si>
  <si>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</si>
  <si>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</si>
  <si>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</si>
  <si>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</si>
  <si>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</si>
  <si>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</si>
  <si>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</si>
  <si>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</si>
  <si>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</si>
  <si>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</si>
  <si>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</si>
  <si>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</si>
  <si>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</si>
  <si>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</si>
  <si>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</si>
  <si>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</si>
  <si>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</si>
  <si>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</si>
  <si>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</si>
  <si>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</si>
  <si>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</si>
  <si>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</si>
  <si>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</si>
  <si>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</si>
  <si>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</si>
  <si>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</si>
  <si>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</si>
  <si>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</si>
  <si>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</si>
  <si>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</si>
  <si>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</si>
  <si>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</si>
  <si>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</si>
  <si>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</si>
  <si>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</si>
  <si>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</si>
  <si>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</si>
  <si>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</si>
  <si>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</si>
  <si>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</si>
  <si>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</si>
  <si>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</si>
  <si>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</si>
  <si>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</si>
  <si>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</si>
  <si>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</si>
  <si>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</si>
  <si>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</si>
  <si>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</si>
  <si>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</si>
  <si>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</si>
  <si>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</si>
  <si>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</si>
  <si>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</si>
  <si>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</si>
  <si>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</si>
  <si>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</si>
  <si>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</si>
  <si>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</si>
  <si>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</si>
  <si>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</si>
  <si>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</si>
  <si>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</si>
  <si>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</si>
  <si>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</si>
  <si>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</si>
  <si>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</si>
  <si>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</si>
  <si>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</si>
  <si>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</si>
  <si>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</si>
  <si>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</si>
  <si>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</si>
  <si>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</si>
  <si>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</si>
  <si>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</si>
  <si>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</si>
  <si>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</si>
  <si>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</si>
  <si>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</si>
  <si>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</si>
  <si>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</si>
  <si>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</si>
  <si>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</si>
  <si>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</si>
  <si>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</si>
  <si>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</si>
  <si>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</si>
  <si>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</si>
  <si>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</si>
  <si>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</si>
  <si>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</si>
  <si>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</si>
  <si>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</si>
  <si>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</si>
  <si>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</si>
  <si>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</si>
  <si>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</si>
  <si>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</si>
  <si>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</si>
  <si>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</si>
  <si>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</si>
  <si>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</si>
  <si>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</si>
  <si>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</si>
  <si>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</si>
  <si>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</si>
  <si>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</si>
  <si>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</si>
  <si>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</si>
  <si>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</si>
  <si>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</si>
  <si>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</si>
  <si>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</si>
  <si>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</si>
  <si>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</si>
  <si>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</si>
  <si>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</si>
  <si>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</si>
  <si>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</si>
  <si>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</si>
  <si>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</si>
  <si>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</si>
  <si>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</si>
  <si>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</si>
  <si>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</si>
  <si>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</si>
  <si>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</si>
  <si>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</si>
  <si>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</si>
  <si>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</si>
  <si>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</si>
  <si>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</si>
  <si>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</si>
  <si>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</si>
  <si>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</si>
  <si>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</si>
  <si>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</si>
  <si>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</si>
  <si>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</si>
  <si>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</si>
  <si>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</si>
  <si>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</si>
  <si>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</si>
  <si>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</si>
  <si>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</si>
  <si>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</si>
  <si>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</si>
  <si>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</si>
  <si>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</si>
  <si>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</si>
  <si>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</si>
  <si>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</si>
  <si>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</si>
  <si>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</si>
  <si>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</si>
  <si>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</si>
  <si>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</si>
  <si>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</si>
  <si>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</si>
  <si>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</si>
  <si>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</si>
  <si>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</si>
  <si>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</si>
  <si>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</si>
  <si>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</si>
  <si>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</si>
  <si>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</si>
  <si>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</si>
  <si>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</si>
  <si>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</si>
  <si>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</si>
  <si>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</si>
  <si>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</si>
  <si>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</si>
  <si>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</si>
  <si>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</si>
  <si>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</si>
  <si>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</si>
  <si>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</si>
  <si>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</si>
  <si>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</si>
  <si>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</si>
  <si>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</si>
  <si>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</si>
  <si>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</si>
  <si>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</si>
  <si>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</si>
  <si>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</si>
  <si>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</si>
  <si>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</si>
  <si>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</si>
  <si>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</si>
  <si>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</si>
  <si>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</si>
  <si>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</si>
  <si>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</si>
  <si>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</si>
  <si>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</si>
  <si>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</si>
  <si>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</si>
  <si>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</si>
  <si>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</si>
  <si>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</si>
  <si>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</si>
  <si>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</si>
  <si>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</si>
  <si>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</si>
  <si>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</si>
  <si>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</si>
  <si>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</si>
  <si>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</si>
  <si>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</si>
  <si>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</si>
  <si>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</si>
  <si>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</si>
  <si>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</si>
  <si>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</si>
  <si>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</si>
  <si>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</si>
  <si>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</si>
  <si>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</si>
  <si>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</si>
  <si>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</si>
  <si>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</si>
  <si>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</si>
  <si>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</si>
  <si>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</si>
  <si>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</si>
  <si>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</si>
  <si>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</si>
  <si>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</si>
  <si>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</si>
  <si>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</si>
  <si>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</si>
  <si>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</si>
  <si>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</si>
  <si>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</si>
  <si>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</si>
  <si>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</si>
  <si>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</si>
  <si>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</si>
  <si>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</si>
  <si>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</si>
  <si>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</si>
  <si>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</si>
  <si>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</si>
  <si>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</si>
  <si>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</si>
  <si>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</si>
  <si>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</si>
  <si>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</si>
  <si>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</si>
  <si>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</si>
  <si>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</si>
  <si>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</si>
  <si>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</si>
  <si>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</si>
  <si>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</si>
  <si>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</si>
  <si>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</si>
  <si>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</si>
  <si>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</si>
  <si>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</si>
  <si>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</si>
  <si>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</si>
  <si>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</si>
  <si>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</si>
  <si>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</si>
  <si>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</si>
  <si>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</si>
  <si>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</si>
  <si>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</si>
  <si>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</si>
  <si>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</si>
  <si>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</si>
  <si>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</si>
  <si>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</si>
  <si>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</si>
  <si>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</si>
  <si>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</si>
  <si>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</si>
  <si>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</si>
  <si>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</si>
  <si>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</si>
  <si>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</si>
  <si>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</si>
  <si>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</si>
  <si>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</si>
  <si>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</si>
  <si>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</si>
  <si>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</si>
  <si>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</si>
  <si>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</si>
  <si>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</si>
  <si>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</si>
  <si>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</si>
  <si>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</si>
  <si>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</si>
  <si>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</si>
  <si>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</si>
  <si>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</si>
  <si>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</si>
  <si>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</si>
  <si>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</si>
  <si>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</si>
  <si>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</si>
  <si>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</si>
  <si>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</si>
  <si>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</si>
  <si>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</si>
  <si>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</si>
  <si>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</si>
  <si>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</si>
  <si>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</si>
  <si>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</si>
  <si>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</si>
  <si>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</si>
  <si>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</si>
  <si>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</si>
  <si>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</si>
  <si>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</si>
  <si>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</si>
  <si>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</si>
  <si>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</si>
  <si>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</si>
  <si>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</si>
  <si>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</si>
  <si>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</si>
  <si>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</si>
  <si>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</si>
  <si>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</si>
  <si>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</si>
  <si>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</si>
  <si>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</si>
  <si>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</si>
  <si>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</si>
  <si>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</si>
  <si>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</si>
  <si>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</si>
  <si>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</si>
  <si>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</si>
  <si>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</si>
  <si>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</si>
  <si>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</si>
  <si>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</si>
  <si>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</si>
  <si>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</si>
  <si>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</si>
  <si>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</si>
  <si>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</si>
  <si>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</si>
  <si>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</si>
  <si>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</si>
  <si>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</si>
  <si>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</si>
  <si>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</si>
  <si>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</si>
  <si>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</si>
  <si>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</si>
  <si>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</si>
  <si>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</si>
  <si>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</si>
  <si>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</si>
  <si>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</si>
  <si>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</si>
  <si>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</si>
  <si>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</si>
  <si>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</si>
  <si>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</si>
  <si>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</si>
  <si>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</si>
  <si>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</si>
  <si>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</si>
  <si>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</si>
  <si>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</si>
  <si>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</si>
  <si>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</si>
  <si>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</si>
  <si>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</si>
  <si>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</si>
  <si>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</si>
  <si>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</si>
  <si>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</si>
  <si>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</si>
  <si>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</si>
  <si>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</si>
  <si>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</si>
  <si>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</si>
  <si>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</si>
  <si>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</si>
  <si>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</si>
  <si>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</si>
  <si>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</si>
  <si>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</si>
  <si>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</si>
  <si>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</si>
  <si>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</si>
  <si>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</si>
  <si>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</si>
  <si>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</si>
  <si>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</si>
  <si>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</si>
  <si>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</si>
  <si>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</si>
  <si>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</si>
  <si>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</si>
  <si>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</si>
  <si>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</si>
  <si>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</si>
  <si>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</si>
  <si>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</si>
  <si>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</si>
  <si>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</si>
  <si>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</si>
  <si>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</si>
  <si>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</si>
  <si>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</si>
  <si>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</si>
  <si>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</si>
  <si>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</si>
  <si>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</si>
  <si>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</si>
  <si>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</si>
  <si>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</si>
  <si>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</si>
  <si>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</si>
  <si>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</si>
  <si>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</si>
  <si>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</si>
  <si>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</si>
  <si>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</si>
  <si>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</si>
  <si>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</si>
  <si>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</si>
  <si>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</si>
  <si>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</si>
  <si>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</si>
  <si>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</si>
  <si>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</si>
  <si>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</si>
  <si>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</si>
  <si>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</si>
  <si>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</si>
  <si>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</si>
  <si>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</si>
  <si>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</si>
  <si>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</si>
  <si>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</si>
  <si>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</si>
  <si>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</si>
  <si>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</si>
  <si>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</si>
  <si>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</si>
  <si>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</si>
  <si>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</si>
  <si>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</si>
  <si>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</si>
  <si>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</si>
  <si>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</si>
  <si>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</si>
  <si>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</si>
  <si>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</si>
  <si>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</si>
  <si>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</si>
  <si>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</si>
  <si>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</si>
  <si>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</si>
  <si>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</si>
  <si>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</si>
  <si>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</si>
  <si>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</si>
  <si>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</si>
  <si>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</si>
  <si>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</si>
  <si>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</si>
  <si>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</si>
  <si>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</si>
  <si>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</si>
  <si>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</si>
  <si>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</si>
  <si>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</si>
  <si>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</si>
  <si>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</si>
  <si>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</si>
  <si>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</si>
  <si>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</si>
  <si>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</si>
  <si>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</si>
  <si>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</si>
  <si>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</si>
  <si>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</si>
  <si>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</si>
  <si>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</si>
  <si>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</si>
  <si>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</si>
  <si>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</si>
  <si>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</si>
  <si>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</si>
  <si>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</si>
  <si>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</si>
  <si>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</si>
  <si>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</si>
  <si>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</si>
  <si>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</si>
  <si>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</si>
  <si>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</si>
  <si>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</si>
  <si>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</si>
  <si>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</si>
  <si>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</si>
  <si>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</si>
  <si>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</si>
  <si>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</si>
  <si>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</si>
  <si>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</si>
  <si>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</si>
  <si>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</si>
  <si>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</si>
  <si>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</si>
  <si>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</si>
  <si>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</si>
  <si>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</si>
  <si>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</si>
  <si>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</si>
  <si>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</si>
  <si>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</si>
  <si>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</si>
  <si>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</si>
  <si>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</si>
  <si>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</si>
  <si>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</si>
  <si>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</si>
  <si>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</si>
  <si>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</si>
  <si>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</si>
  <si>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</si>
  <si>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</si>
  <si>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</si>
  <si>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</si>
  <si>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</si>
  <si>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</si>
  <si>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</si>
  <si>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</si>
  <si>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</si>
  <si>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</si>
  <si>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</si>
  <si>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</si>
  <si>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</si>
  <si>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</si>
  <si>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</si>
  <si>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</si>
  <si>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</si>
  <si>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</si>
  <si>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</si>
  <si>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</si>
  <si>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</si>
  <si>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</si>
  <si>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</si>
  <si>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</si>
  <si>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</si>
  <si>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</si>
  <si>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</si>
  <si>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</si>
  <si>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</si>
  <si>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</si>
  <si>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</si>
  <si>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</si>
  <si>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</si>
  <si>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</si>
  <si>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</si>
  <si>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</si>
  <si>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</si>
  <si>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</si>
  <si>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</si>
  <si>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</si>
  <si>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</si>
  <si>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</si>
  <si>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</si>
  <si>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</si>
  <si>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</si>
  <si>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</si>
  <si>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</si>
  <si>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</si>
  <si>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</si>
  <si>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</si>
  <si>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</si>
  <si>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</si>
  <si>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</si>
  <si>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</si>
  <si>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</si>
  <si>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</si>
  <si>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</si>
  <si>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</si>
  <si>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</si>
  <si>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</si>
  <si>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</si>
  <si>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</si>
  <si>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</si>
  <si>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</si>
  <si>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</si>
  <si>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</si>
  <si>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</si>
  <si>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</si>
  <si>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</si>
  <si>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</si>
  <si>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</si>
  <si>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</si>
  <si>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</si>
  <si>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</si>
  <si>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</si>
  <si>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</si>
  <si>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</si>
  <si>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</si>
  <si>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</si>
  <si>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</si>
  <si>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</si>
  <si>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</si>
  <si>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</si>
  <si>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</si>
  <si>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</si>
  <si>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</si>
  <si>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</si>
  <si>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</si>
  <si>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</si>
  <si>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</si>
  <si>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</si>
  <si>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</si>
  <si>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</si>
  <si>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</si>
  <si>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</si>
  <si>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</si>
  <si>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</si>
  <si>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</si>
  <si>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</si>
  <si>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</si>
  <si>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</si>
  <si>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</si>
  <si>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</si>
  <si>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</si>
  <si>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</si>
  <si>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</si>
  <si>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</si>
  <si>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</si>
  <si>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</si>
  <si>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</si>
  <si>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</si>
  <si>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</si>
  <si>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</si>
  <si>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</si>
  <si>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</si>
  <si>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</si>
  <si>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</si>
  <si>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</si>
  <si>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</si>
  <si>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</si>
  <si>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</si>
  <si>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</si>
  <si>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</si>
  <si>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</si>
  <si>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</si>
  <si>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</si>
  <si>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</si>
  <si>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</si>
  <si>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</si>
  <si>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</si>
  <si>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</si>
  <si>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</si>
  <si>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</si>
  <si>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</si>
  <si>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</si>
  <si>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</si>
  <si>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</si>
  <si>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</si>
  <si>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</si>
  <si>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</si>
  <si>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</si>
  <si>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</si>
  <si>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</si>
  <si>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</si>
  <si>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</si>
  <si>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</si>
  <si>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</si>
  <si>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</si>
  <si>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</si>
  <si>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</si>
  <si>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</si>
  <si>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</si>
  <si>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</si>
  <si>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</si>
  <si>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</si>
  <si>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</si>
  <si>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</si>
  <si>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</si>
  <si>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</si>
  <si>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</si>
  <si>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</si>
  <si>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</si>
  <si>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</si>
  <si>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</si>
  <si>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</si>
  <si>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</si>
  <si>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</si>
  <si>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</si>
  <si>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</si>
  <si>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</si>
  <si>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</si>
  <si>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</si>
  <si>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</si>
  <si>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</si>
  <si>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</si>
  <si>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</si>
  <si>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</si>
  <si>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</si>
  <si>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</si>
  <si>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</si>
  <si>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</si>
  <si>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</si>
  <si>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</si>
  <si>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</si>
  <si>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</si>
  <si>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</si>
  <si>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</si>
  <si>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</si>
  <si>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</si>
  <si>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</si>
  <si>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</si>
  <si>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</si>
  <si>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</si>
  <si>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</si>
  <si>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</si>
  <si>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</si>
  <si>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</si>
  <si>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</si>
  <si>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</si>
  <si>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</si>
  <si>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</si>
  <si>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</si>
  <si>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</si>
  <si>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</si>
  <si>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</si>
  <si>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</si>
  <si>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</si>
  <si>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</si>
  <si>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</si>
  <si>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</si>
  <si>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</si>
  <si>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</si>
  <si>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</si>
  <si>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</si>
  <si>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</si>
  <si>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</si>
  <si>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</si>
  <si>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</si>
  <si>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</si>
  <si>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</si>
  <si>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</si>
  <si>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</si>
  <si>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</si>
  <si>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</si>
  <si>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</si>
  <si>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</si>
  <si>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</si>
  <si>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</si>
  <si>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</si>
  <si>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</si>
  <si>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</si>
  <si>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</si>
  <si>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</si>
  <si>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</si>
  <si>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</si>
  <si>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</si>
  <si>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</si>
  <si>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</si>
  <si>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</si>
  <si>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</si>
  <si>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</si>
  <si>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</si>
  <si>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</si>
  <si>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</si>
  <si>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</si>
  <si>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</si>
  <si>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</si>
  <si>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</si>
  <si>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</si>
  <si>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</si>
  <si>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</si>
  <si>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</si>
  <si>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</si>
  <si>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</si>
  <si>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</si>
  <si>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</si>
  <si>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</si>
  <si>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</si>
  <si>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</si>
  <si>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</si>
  <si>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</si>
  <si>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</si>
  <si>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</si>
  <si>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</si>
  <si>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</si>
  <si>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</si>
  <si>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</si>
  <si>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</si>
  <si>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</si>
  <si>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</si>
  <si>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</si>
  <si>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</si>
  <si>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</si>
  <si>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</si>
  <si>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</si>
  <si>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</si>
  <si>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</si>
  <si>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</si>
  <si>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</si>
  <si>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</si>
  <si>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</si>
  <si>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</si>
  <si>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</si>
  <si>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</si>
  <si>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</si>
  <si>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</si>
  <si>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</si>
  <si>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</si>
  <si>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</si>
  <si>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</si>
  <si>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</si>
  <si>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</si>
  <si>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</si>
  <si>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</si>
  <si>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</si>
  <si>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</si>
  <si>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</si>
  <si>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</si>
  <si>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</si>
  <si>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</si>
  <si>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</si>
  <si>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</si>
  <si>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</si>
  <si>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</si>
  <si>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</si>
  <si>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</si>
  <si>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</si>
  <si>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</si>
  <si>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</si>
  <si>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</si>
  <si>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</si>
  <si>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</si>
  <si>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</si>
  <si>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</si>
  <si>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</si>
  <si>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</si>
  <si>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</si>
  <si>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</si>
  <si>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</si>
  <si>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</si>
  <si>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</si>
  <si>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</si>
  <si>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</si>
  <si>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</si>
  <si>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</si>
  <si>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</si>
  <si>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</si>
  <si>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</si>
  <si>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</si>
  <si>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</si>
  <si>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</si>
  <si>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</si>
  <si>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</si>
  <si>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</si>
  <si>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</si>
  <si>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</si>
  <si>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</si>
  <si>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</si>
  <si>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</si>
  <si>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</si>
  <si>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</si>
  <si>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</si>
  <si>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</si>
  <si>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</si>
  <si>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</si>
  <si>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</si>
  <si>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</si>
  <si>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</si>
  <si>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</si>
  <si>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</si>
  <si>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</si>
  <si>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</si>
  <si>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</si>
  <si>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</si>
  <si>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</si>
  <si>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</si>
  <si>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</si>
  <si>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</si>
  <si>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</si>
  <si>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</si>
  <si>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</si>
  <si>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</si>
  <si>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</si>
  <si>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</si>
  <si>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</si>
  <si>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</si>
  <si>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</si>
  <si>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</si>
  <si>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</si>
  <si>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</si>
  <si>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</si>
  <si>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</si>
  <si>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</si>
  <si>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</si>
  <si>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</si>
  <si>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</si>
  <si>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</si>
  <si>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</si>
  <si>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</si>
  <si>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</si>
  <si>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</si>
  <si>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</si>
  <si>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</si>
  <si>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</si>
  <si>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</si>
  <si>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</si>
  <si>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</si>
  <si>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</si>
  <si>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</si>
  <si>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</si>
  <si>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</si>
  <si>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</si>
  <si>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</si>
  <si>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</si>
  <si>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</si>
  <si>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</si>
  <si>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</si>
  <si>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</si>
  <si>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</si>
  <si>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</si>
  <si>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</si>
  <si>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</si>
  <si>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</si>
  <si>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</si>
  <si>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</si>
  <si>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</si>
  <si>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</si>
  <si>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</si>
  <si>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</si>
  <si>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</si>
  <si>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</si>
  <si>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</si>
  <si>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</si>
  <si>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</si>
  <si>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</si>
  <si>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</si>
  <si>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</si>
  <si>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</si>
  <si>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</si>
  <si>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</si>
  <si>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</si>
  <si>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</si>
  <si>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</si>
  <si>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</si>
  <si>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</si>
  <si>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</si>
  <si>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</si>
  <si>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</si>
  <si>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</si>
  <si>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</si>
  <si>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</si>
  <si>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</si>
  <si>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</si>
  <si>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</si>
  <si>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</si>
  <si>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</si>
  <si>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</si>
  <si>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</si>
  <si>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</si>
  <si>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</si>
  <si>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</si>
  <si>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</si>
  <si>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</si>
  <si>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</si>
  <si>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</si>
  <si>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</si>
  <si>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</si>
  <si>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</si>
  <si>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</si>
  <si>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</si>
  <si>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</si>
  <si>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</si>
  <si>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</si>
  <si>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</si>
  <si>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</si>
  <si>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</si>
  <si>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</si>
  <si>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</si>
  <si>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</si>
  <si>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</si>
  <si>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</si>
  <si>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</si>
  <si>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</si>
  <si>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</si>
  <si>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</si>
  <si>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</si>
  <si>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</si>
  <si>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</si>
  <si>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</si>
  <si>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</si>
  <si>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</si>
  <si>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</si>
  <si>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</si>
  <si>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</si>
  <si>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</si>
  <si>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</si>
  <si>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</si>
  <si>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</si>
  <si>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</si>
  <si>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</si>
  <si>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</si>
  <si>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</si>
  <si>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</si>
  <si>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</si>
  <si>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</si>
  <si>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</si>
  <si>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</si>
  <si>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</si>
  <si>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</si>
  <si>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</si>
  <si>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</si>
  <si>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</si>
  <si>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</si>
  <si>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</si>
  <si>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</si>
  <si>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</si>
  <si>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</si>
  <si>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</si>
  <si>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</si>
  <si>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</si>
  <si>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</si>
  <si>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</si>
  <si>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</si>
  <si>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</si>
  <si>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</si>
  <si>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</si>
  <si>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</si>
  <si>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</si>
  <si>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</si>
  <si>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</si>
  <si>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</si>
  <si>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</si>
  <si>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</si>
  <si>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</si>
  <si>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</si>
  <si>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</si>
  <si>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</si>
  <si>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</si>
  <si>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</si>
  <si>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</si>
  <si>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</si>
  <si>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</si>
  <si>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</si>
  <si>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</si>
  <si>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</si>
  <si>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</si>
  <si>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</si>
  <si>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</si>
  <si>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</si>
  <si>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</si>
  <si>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</si>
  <si>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</si>
  <si>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</si>
  <si>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</si>
  <si>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</si>
  <si>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</si>
  <si>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</si>
  <si>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</si>
  <si>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</si>
  <si>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</si>
  <si>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</si>
  <si>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</si>
  <si>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</si>
  <si>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</si>
  <si>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</si>
  <si>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</si>
  <si>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</si>
  <si>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</si>
  <si>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</si>
  <si>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</si>
  <si>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</si>
  <si>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</si>
  <si>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</si>
  <si>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</si>
  <si>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</si>
  <si>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</si>
  <si>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</si>
  <si>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</si>
  <si>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</si>
  <si>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</si>
  <si>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</si>
  <si>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</si>
  <si>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</si>
  <si>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</si>
  <si>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</si>
  <si>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</si>
  <si>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</si>
  <si>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</si>
  <si>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</si>
  <si>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</si>
  <si>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</si>
  <si>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</si>
  <si>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</si>
  <si>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</si>
  <si>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</si>
  <si>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</si>
  <si>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</si>
  <si>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</si>
  <si>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</si>
  <si>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</si>
  <si>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</si>
  <si>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</si>
  <si>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</si>
  <si>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</si>
  <si>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</si>
  <si>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</si>
  <si>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</si>
  <si>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</si>
  <si>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</si>
  <si>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</si>
  <si>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</si>
  <si>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</si>
  <si>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</si>
  <si>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</si>
  <si>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</si>
  <si>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</si>
  <si>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</si>
  <si>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</si>
  <si>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</si>
  <si>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</si>
  <si>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</si>
  <si>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</si>
  <si>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</si>
  <si>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</si>
  <si>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</si>
  <si>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</si>
  <si>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</si>
  <si>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</si>
  <si>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</si>
  <si>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</si>
  <si>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</si>
  <si>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</si>
  <si>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</si>
  <si>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</si>
  <si>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</si>
  <si>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</si>
  <si>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</si>
  <si>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</si>
  <si>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</si>
  <si>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</si>
  <si>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</si>
  <si>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</si>
  <si>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</si>
  <si>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</si>
  <si>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</si>
  <si>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</si>
  <si>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</si>
  <si>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</si>
  <si>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</si>
  <si>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</si>
  <si>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</si>
  <si>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</si>
  <si>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</si>
  <si>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</si>
  <si>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</si>
  <si>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</si>
  <si>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</si>
  <si>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</si>
  <si>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</si>
  <si>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</si>
  <si>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</si>
  <si>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</si>
  <si>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</si>
  <si>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</si>
  <si>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</si>
  <si>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</si>
  <si>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</si>
  <si>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</si>
  <si>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</si>
  <si>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</si>
  <si>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</si>
  <si>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</si>
  <si>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</si>
  <si>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</si>
  <si>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</si>
  <si>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</si>
  <si>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</si>
  <si>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</si>
  <si>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</si>
  <si>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</si>
  <si>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</si>
  <si>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</si>
  <si>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</si>
  <si>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</si>
  <si>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</si>
  <si>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</si>
  <si>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</si>
  <si>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</si>
  <si>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</si>
  <si>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</si>
  <si>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</si>
  <si>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</si>
  <si>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</si>
  <si>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</si>
  <si>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</si>
  <si>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</si>
  <si>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</si>
  <si>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</si>
  <si>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</si>
  <si>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</si>
  <si>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</si>
  <si>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</si>
  <si>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</si>
  <si>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</si>
  <si>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</si>
  <si>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</si>
  <si>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</si>
  <si>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</si>
  <si>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</si>
  <si>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</si>
  <si>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</si>
  <si>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</si>
  <si>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</si>
  <si>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</si>
  <si>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</si>
  <si>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</si>
  <si>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</si>
  <si>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</si>
  <si>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</si>
  <si>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</si>
  <si>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</si>
  <si>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</si>
  <si>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</si>
  <si>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</si>
  <si>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</si>
  <si>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</si>
  <si>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</si>
  <si>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</si>
  <si>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</si>
  <si>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</si>
  <si>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</si>
  <si>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</si>
  <si>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</si>
  <si>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</si>
  <si>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</si>
  <si>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</si>
  <si>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</si>
  <si>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</si>
  <si>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</si>
  <si>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</si>
  <si>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</si>
  <si>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</si>
  <si>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</si>
  <si>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</si>
  <si>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</si>
  <si>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</si>
  <si>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</si>
  <si>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</si>
  <si>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</si>
  <si>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</si>
  <si>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</si>
  <si>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</si>
  <si>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</si>
  <si>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</si>
  <si>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</si>
  <si>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</si>
  <si>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</si>
  <si>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</si>
  <si>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</si>
  <si>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</si>
  <si>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</si>
  <si>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</si>
  <si>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</si>
  <si>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</si>
  <si>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</si>
  <si>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</si>
  <si>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</si>
  <si>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</si>
  <si>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</si>
  <si>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</si>
  <si>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</si>
  <si>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</si>
  <si>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</si>
  <si>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</si>
  <si>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</si>
  <si>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</si>
  <si>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</si>
  <si>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</si>
  <si>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</si>
  <si>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</si>
  <si>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</si>
  <si>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</si>
  <si>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</si>
  <si>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</si>
  <si>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</si>
  <si>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</si>
  <si>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</si>
  <si>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</si>
  <si>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</si>
  <si>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</si>
  <si>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</si>
  <si>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</si>
  <si>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</si>
  <si>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</si>
  <si>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</si>
  <si>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</si>
  <si>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</si>
  <si>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</si>
  <si>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</si>
  <si>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</si>
  <si>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</si>
  <si>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</si>
  <si>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</si>
  <si>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</si>
  <si>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</si>
  <si>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</si>
  <si>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</si>
  <si>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</si>
  <si>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</si>
  <si>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</si>
  <si>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</si>
  <si>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</si>
  <si>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</si>
  <si>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</si>
  <si>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</si>
  <si>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</si>
  <si>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</si>
  <si>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</si>
  <si>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</si>
  <si>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</si>
  <si>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</si>
  <si>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</si>
  <si>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</si>
  <si>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</si>
  <si>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</si>
  <si>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</si>
  <si>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</si>
  <si>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</si>
  <si>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</si>
  <si>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</si>
  <si>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</si>
  <si>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</si>
  <si>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</si>
  <si>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</si>
  <si>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</si>
  <si>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</si>
  <si>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</si>
  <si>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</si>
  <si>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</si>
  <si>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</si>
  <si>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</si>
  <si>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</si>
  <si>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</si>
  <si>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</si>
  <si>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</si>
  <si>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</si>
  <si>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</si>
  <si>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</si>
  <si>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</si>
  <si>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</si>
  <si>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</si>
  <si>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</si>
  <si>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</si>
  <si>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</si>
  <si>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</si>
  <si>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</si>
  <si>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</si>
  <si>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</si>
  <si>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</si>
  <si>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</si>
  <si>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</si>
  <si>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</si>
  <si>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</si>
  <si>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</si>
  <si>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</si>
  <si>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</si>
  <si>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</si>
  <si>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</si>
  <si>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</si>
  <si>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</si>
  <si>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</si>
  <si>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</si>
  <si>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</si>
  <si>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</si>
  <si>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</si>
  <si>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</si>
  <si>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</si>
  <si>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</si>
  <si>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</si>
  <si>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</si>
  <si>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</si>
  <si>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</si>
  <si>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</si>
  <si>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</si>
  <si>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</si>
  <si>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</si>
  <si>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</si>
  <si>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</si>
  <si>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</si>
  <si>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</si>
  <si>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</si>
  <si>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</si>
  <si>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</si>
  <si>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</si>
  <si>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</si>
  <si>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</si>
  <si>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</si>
  <si>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</si>
  <si>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</si>
  <si>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</si>
  <si>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</si>
  <si>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</si>
  <si>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</si>
  <si>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</si>
  <si>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</si>
  <si>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</si>
  <si>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</si>
  <si>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</si>
  <si>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</si>
  <si>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</si>
  <si>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</si>
  <si>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</si>
  <si>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</si>
  <si>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</si>
  <si>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</si>
  <si>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</si>
  <si>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</si>
  <si>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</si>
  <si>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</si>
  <si>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</si>
  <si>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</si>
  <si>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</si>
  <si>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</si>
  <si>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</si>
  <si>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</si>
  <si>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</si>
  <si>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</si>
  <si>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</si>
  <si>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</si>
  <si>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</si>
  <si>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</si>
  <si>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</si>
  <si>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</si>
  <si>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</si>
  <si>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</si>
  <si>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</si>
  <si>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</si>
  <si>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</si>
  <si>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</si>
  <si>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</si>
  <si>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</si>
  <si>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</si>
  <si>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</si>
  <si>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</si>
  <si>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</si>
  <si>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</si>
  <si>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</si>
  <si>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</si>
  <si>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</si>
  <si>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</si>
  <si>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</si>
  <si>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</si>
  <si>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</si>
  <si>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</si>
  <si>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</si>
  <si>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</si>
  <si>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</si>
  <si>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</si>
  <si>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</si>
  <si>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</si>
  <si>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</si>
  <si>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</si>
  <si>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</si>
  <si>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</si>
  <si>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</si>
  <si>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</si>
  <si>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</si>
  <si>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</si>
  <si>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</si>
  <si>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</si>
  <si>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</si>
  <si>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</si>
  <si>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</si>
  <si>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</si>
  <si>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</si>
  <si>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</si>
  <si>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</si>
  <si>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</si>
  <si>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</si>
  <si>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</si>
  <si>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</si>
  <si>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</si>
  <si>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</si>
  <si>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</si>
  <si>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</si>
  <si>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</si>
  <si>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</si>
  <si>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</si>
  <si>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</si>
  <si>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</si>
  <si>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</si>
  <si>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</si>
  <si>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</si>
  <si>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</si>
  <si>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</si>
  <si>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</si>
  <si>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</si>
  <si>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</si>
  <si>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</si>
  <si>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</si>
  <si>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</si>
  <si>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</si>
  <si>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</si>
  <si>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</si>
  <si>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</si>
  <si>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</si>
  <si>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</si>
  <si>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</si>
  <si>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</si>
  <si>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</si>
  <si>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</si>
  <si>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</si>
  <si>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</si>
  <si>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</si>
  <si>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</si>
  <si>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</si>
  <si>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</si>
  <si>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</si>
  <si>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</si>
  <si>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</si>
  <si>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</si>
  <si>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</si>
  <si>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</si>
  <si>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</si>
  <si>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</si>
  <si>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</si>
  <si>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</si>
  <si>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</si>
  <si>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</si>
  <si>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</si>
  <si>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</si>
  <si>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</si>
  <si>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</si>
  <si>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</si>
  <si>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</si>
  <si>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</si>
  <si>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</si>
  <si>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</si>
  <si>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</si>
  <si>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</si>
  <si>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</si>
  <si>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</si>
  <si>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</si>
  <si>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</si>
  <si>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</si>
  <si>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</si>
  <si>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</si>
  <si>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</si>
  <si>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</si>
  <si>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</si>
  <si>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</si>
  <si>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</si>
  <si>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</si>
  <si>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</si>
  <si>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</si>
  <si>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</si>
  <si>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</si>
  <si>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</si>
  <si>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</si>
  <si>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</si>
  <si>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</si>
  <si>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</si>
  <si>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</si>
  <si>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</si>
  <si>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</si>
  <si>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</si>
  <si>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</si>
  <si>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</si>
  <si>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</si>
  <si>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</si>
  <si>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</si>
  <si>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</si>
  <si>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</si>
  <si>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</si>
  <si>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</si>
  <si>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</si>
  <si>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</si>
  <si>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</si>
  <si>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</si>
  <si>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</si>
  <si>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</si>
  <si>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</si>
  <si>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</si>
  <si>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</si>
  <si>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</si>
  <si>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</si>
  <si>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</si>
  <si>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</si>
  <si>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</si>
  <si>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</si>
  <si>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</si>
  <si>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</si>
  <si>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</si>
  <si>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</si>
  <si>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</si>
  <si>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</si>
  <si>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</si>
  <si>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</si>
  <si>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</si>
  <si>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</si>
  <si>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</si>
  <si>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</si>
  <si>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</si>
  <si>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</si>
  <si>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</si>
  <si>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</si>
  <si>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</si>
  <si>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</si>
  <si>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</si>
  <si>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</si>
  <si>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</si>
  <si>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</si>
  <si>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</si>
  <si>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</si>
  <si>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</si>
  <si>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</si>
  <si>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</si>
  <si>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</si>
  <si>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</si>
  <si>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</si>
  <si>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</si>
  <si>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</si>
  <si>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</si>
  <si>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</si>
  <si>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</si>
  <si>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</si>
  <si>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</si>
  <si>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</si>
  <si>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</si>
  <si>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</si>
  <si>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</si>
  <si>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</si>
  <si>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</si>
  <si>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</si>
  <si>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</si>
  <si>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</si>
  <si>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</si>
  <si>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</si>
  <si>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</si>
  <si>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</si>
  <si>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</si>
  <si>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</si>
  <si>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</si>
  <si>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</si>
  <si>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</si>
  <si>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</si>
  <si>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</si>
  <si>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</si>
  <si>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</si>
  <si>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</si>
  <si>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</si>
  <si>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</si>
  <si>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</si>
  <si>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</si>
  <si>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</si>
  <si>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</si>
  <si>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</si>
  <si>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</si>
  <si>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</si>
  <si>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</si>
  <si>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</si>
  <si>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</si>
  <si>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</si>
  <si>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</si>
  <si>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</si>
  <si>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</si>
  <si>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</si>
  <si>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</si>
  <si>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</si>
  <si>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</si>
  <si>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</si>
  <si>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</si>
  <si>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</si>
  <si>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</si>
  <si>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</si>
  <si>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</si>
  <si>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</si>
  <si>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</si>
  <si>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</si>
  <si>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</si>
  <si>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</si>
  <si>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</si>
  <si>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</si>
  <si>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</si>
  <si>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</si>
  <si>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</si>
  <si>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</si>
  <si>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</si>
  <si>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</si>
  <si>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</si>
  <si>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</si>
  <si>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</si>
  <si>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</si>
  <si>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</si>
  <si>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</si>
  <si>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</si>
  <si>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</si>
  <si>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</si>
  <si>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</si>
  <si>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</si>
  <si>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</si>
  <si>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</si>
  <si>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</si>
  <si>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</si>
  <si>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</si>
  <si>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</si>
  <si>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</si>
  <si>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</si>
  <si>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</si>
  <si>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</si>
  <si>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</si>
  <si>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</si>
  <si>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</si>
  <si>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</si>
  <si>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</si>
  <si>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</si>
  <si>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</si>
  <si>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</si>
  <si>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</si>
  <si>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</si>
  <si>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</si>
  <si>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</si>
  <si>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</si>
  <si>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</si>
  <si>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</si>
  <si>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</si>
  <si>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</si>
  <si>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</si>
  <si>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</si>
  <si>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</si>
  <si>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</si>
  <si>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</si>
  <si>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</si>
  <si>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</si>
  <si>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</si>
  <si>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</si>
  <si>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</si>
  <si>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</si>
  <si>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</si>
  <si>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</si>
  <si>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</si>
  <si>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</si>
  <si>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</si>
  <si>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</si>
  <si>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</si>
  <si>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</si>
  <si>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</si>
  <si>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</si>
  <si>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</si>
  <si>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</si>
  <si>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</si>
  <si>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</si>
  <si>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</si>
  <si>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</si>
  <si>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</si>
  <si>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</si>
  <si>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</si>
  <si>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</si>
  <si>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</si>
  <si>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</si>
  <si>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</si>
  <si>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</si>
  <si>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</si>
  <si>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</si>
  <si>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</si>
  <si>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</si>
  <si>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</si>
  <si>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</si>
  <si>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</si>
  <si>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</si>
  <si>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</si>
  <si>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</si>
  <si>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</si>
  <si>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</si>
  <si>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</si>
  <si>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</si>
  <si>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</si>
  <si>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</si>
  <si>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</si>
  <si>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</si>
  <si>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</si>
  <si>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</si>
  <si>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</si>
  <si>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</si>
  <si>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</si>
  <si>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</si>
  <si>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</si>
  <si>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</si>
  <si>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</si>
  <si>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</si>
  <si>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</si>
  <si>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</si>
  <si>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</si>
  <si>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</si>
  <si>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</si>
  <si>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</si>
  <si>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</si>
  <si>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</si>
  <si>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</si>
  <si>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</si>
  <si>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</si>
  <si>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</si>
  <si>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</si>
  <si>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</si>
  <si>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</si>
  <si>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</si>
  <si>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</si>
  <si>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</si>
  <si>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</si>
  <si>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</si>
  <si>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</si>
  <si>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</si>
  <si>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</si>
  <si>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</si>
  <si>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</si>
  <si>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</si>
  <si>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</si>
  <si>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</si>
  <si>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</si>
  <si>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</si>
  <si>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</si>
  <si>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</si>
  <si>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</si>
  <si>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</si>
  <si>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</si>
  <si>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</si>
  <si>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</si>
  <si>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</si>
  <si>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</si>
  <si>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</si>
  <si>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</si>
  <si>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</si>
  <si>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</si>
  <si>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</si>
  <si>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</si>
  <si>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</si>
  <si>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</si>
  <si>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</si>
  <si>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</si>
  <si>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</si>
  <si>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</si>
  <si>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</si>
  <si>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</si>
  <si>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</si>
  <si>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</si>
  <si>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</si>
  <si>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</si>
  <si>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</si>
  <si>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</si>
  <si>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</si>
  <si>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</si>
  <si>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</si>
  <si>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</si>
  <si>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</si>
  <si>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</si>
  <si>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</si>
  <si>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</si>
  <si>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</si>
  <si>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</si>
  <si>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</si>
  <si>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</si>
  <si>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</si>
  <si>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</si>
  <si>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</si>
  <si>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</si>
  <si>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</si>
  <si>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</si>
  <si>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</si>
  <si>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</si>
  <si>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</si>
  <si>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</si>
  <si>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</si>
  <si>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</si>
  <si>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</si>
  <si>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</si>
  <si>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</si>
  <si>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</si>
  <si>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</si>
  <si>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</si>
  <si>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</si>
  <si>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</si>
  <si>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</si>
  <si>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</si>
  <si>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</si>
  <si>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</si>
  <si>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</si>
  <si>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</si>
  <si>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</si>
  <si>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</si>
  <si>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</si>
  <si>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</si>
  <si>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</si>
  <si>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</si>
  <si>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</si>
  <si>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</si>
  <si>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</si>
  <si>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</si>
  <si>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</si>
  <si>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</si>
  <si>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</si>
  <si>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</si>
  <si>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</si>
  <si>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</si>
  <si>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</si>
  <si>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</si>
  <si>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</si>
  <si>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</si>
  <si>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</si>
  <si>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</si>
  <si>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</si>
  <si>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</si>
  <si>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</si>
  <si>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</si>
  <si>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</si>
  <si>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</si>
  <si>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</si>
  <si>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</si>
  <si>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</si>
  <si>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</si>
  <si>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</si>
  <si>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</si>
  <si>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</si>
  <si>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</si>
  <si>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</si>
  <si>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</si>
  <si>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</si>
  <si>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</si>
  <si>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</si>
  <si>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</si>
  <si>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</si>
  <si>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</si>
  <si>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</si>
  <si>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</si>
  <si>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</si>
  <si>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</si>
  <si>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</si>
  <si>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</si>
  <si>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</si>
  <si>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</si>
  <si>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</si>
  <si>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</si>
  <si>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</si>
  <si>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</si>
  <si>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</si>
  <si>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</si>
  <si>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</si>
  <si>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</si>
  <si>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</si>
  <si>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</si>
  <si>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</si>
  <si>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</si>
  <si>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</si>
  <si>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</si>
  <si>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</si>
  <si>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</si>
  <si>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</si>
  <si>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</si>
  <si>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</si>
  <si>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</si>
  <si>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</si>
  <si>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</si>
  <si>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</si>
  <si>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</si>
  <si>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</si>
  <si>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</si>
  <si>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</si>
  <si>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</si>
  <si>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</si>
  <si>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</si>
  <si>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</si>
  <si>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</si>
  <si>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</si>
  <si>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</si>
  <si>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</si>
  <si>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</si>
  <si>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</si>
  <si>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</si>
  <si>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</si>
  <si>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</si>
  <si>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</si>
  <si>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</si>
  <si>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</si>
  <si>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</si>
  <si>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</si>
  <si>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</si>
  <si>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</si>
  <si>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</si>
  <si>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</si>
  <si>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</si>
  <si>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</si>
  <si>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</si>
  <si>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</si>
  <si>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</si>
  <si>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</si>
  <si>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</si>
  <si>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</si>
  <si>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</si>
  <si>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</si>
  <si>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</si>
  <si>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</si>
  <si>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</si>
  <si>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</si>
  <si>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</si>
  <si>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</si>
  <si>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</si>
  <si>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</si>
  <si>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</si>
  <si>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</si>
  <si>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</si>
  <si>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</si>
  <si>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</si>
  <si>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</si>
  <si>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</si>
  <si>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</si>
  <si>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</si>
  <si>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</si>
  <si>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</si>
  <si>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</si>
  <si>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</si>
  <si>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</si>
  <si>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</si>
  <si>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</si>
  <si>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</si>
  <si>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</si>
  <si>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</si>
  <si>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</si>
  <si>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</si>
  <si>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</si>
  <si>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</si>
  <si>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</si>
  <si>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</si>
  <si>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</si>
  <si>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</si>
  <si>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</si>
  <si>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</si>
  <si>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</si>
  <si>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</si>
  <si>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</si>
  <si>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</si>
  <si>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</si>
  <si>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</si>
  <si>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</si>
  <si>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</si>
  <si>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</si>
  <si>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</si>
  <si>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</si>
  <si>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</si>
  <si>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</si>
  <si>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</si>
  <si>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</si>
  <si>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</si>
  <si>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</si>
  <si>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</si>
  <si>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</si>
  <si>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</si>
  <si>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</si>
  <si>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</si>
  <si>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</si>
  <si>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</si>
  <si>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</si>
  <si>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</si>
  <si>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</si>
  <si>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</si>
  <si>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</si>
  <si>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</si>
  <si>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</si>
  <si>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</si>
  <si>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</si>
  <si>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</si>
  <si>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</si>
  <si>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</si>
  <si>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</si>
  <si>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</si>
  <si>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</si>
  <si>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</si>
  <si>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</si>
  <si>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</si>
  <si>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</si>
  <si>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</si>
  <si>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</si>
  <si>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</si>
  <si>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</si>
  <si>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</si>
  <si>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</si>
  <si>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</si>
  <si>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</si>
  <si>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</si>
  <si>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</si>
  <si>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</si>
  <si>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</si>
  <si>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</si>
  <si>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</si>
  <si>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</si>
  <si>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</si>
  <si>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</si>
  <si>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</si>
  <si>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</si>
  <si>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</si>
  <si>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</si>
  <si>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</si>
  <si>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</si>
  <si>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</si>
  <si>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</si>
  <si>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</si>
  <si>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</si>
  <si>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</si>
  <si>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</si>
  <si>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</si>
  <si>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</si>
  <si>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</si>
  <si>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</si>
  <si>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</si>
  <si>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</si>
  <si>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</si>
  <si>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</si>
  <si>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</si>
  <si>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</si>
  <si>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</si>
  <si>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</si>
  <si>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</si>
  <si>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</si>
  <si>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</si>
  <si>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</si>
  <si>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</si>
  <si>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</si>
  <si>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</si>
  <si>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</si>
  <si>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</si>
  <si>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</si>
  <si>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</si>
  <si>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</si>
  <si>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</si>
  <si>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</si>
  <si>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</si>
  <si>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</si>
  <si>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</si>
  <si>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</si>
  <si>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</si>
  <si>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</si>
  <si>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</si>
  <si>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</si>
  <si>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</si>
  <si>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</si>
  <si>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</si>
  <si>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</si>
  <si>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</si>
  <si>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</si>
  <si>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</si>
  <si>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</si>
  <si>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</si>
  <si>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</si>
  <si>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</si>
  <si>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</si>
  <si>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</si>
  <si>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</si>
  <si>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</si>
  <si>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</si>
  <si>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</si>
  <si>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</si>
  <si>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</si>
  <si>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</si>
  <si>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</si>
  <si>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</si>
  <si>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</si>
  <si>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</si>
  <si>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</si>
  <si>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</si>
  <si>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</si>
  <si>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</si>
  <si>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</si>
  <si>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</si>
  <si>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</si>
  <si>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</si>
  <si>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</si>
  <si>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</si>
  <si>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</si>
  <si>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</si>
  <si>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</si>
  <si>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</si>
  <si>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</si>
  <si>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</si>
  <si>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</si>
  <si>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</si>
  <si>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</si>
  <si>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</si>
  <si>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</si>
  <si>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</si>
  <si>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</si>
  <si>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</si>
  <si>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</si>
  <si>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</si>
  <si>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</si>
  <si>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</si>
  <si>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</si>
  <si>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</si>
  <si>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</si>
  <si>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</si>
  <si>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</si>
  <si>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</si>
  <si>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</si>
  <si>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</si>
  <si>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</si>
  <si>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</si>
  <si>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</si>
  <si>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</si>
  <si>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</si>
  <si>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</si>
  <si>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</si>
  <si>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</si>
  <si>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</si>
  <si>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</si>
  <si>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</si>
  <si>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</si>
  <si>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</si>
  <si>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</si>
  <si>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</si>
  <si>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</si>
  <si>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</si>
  <si>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</si>
  <si>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</si>
  <si>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</si>
  <si>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</si>
  <si>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</si>
  <si>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</si>
  <si>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</si>
  <si>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</si>
  <si>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</si>
  <si>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</si>
  <si>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</si>
  <si>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</si>
  <si>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</si>
  <si>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</si>
  <si>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</si>
  <si>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</si>
  <si>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</si>
  <si>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</si>
  <si>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</si>
  <si>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</si>
  <si>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</si>
  <si>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</si>
  <si>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</si>
  <si>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</si>
  <si>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</si>
  <si>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</si>
  <si>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</si>
  <si>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</si>
  <si>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</si>
  <si>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</si>
  <si>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</si>
  <si>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</si>
  <si>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</si>
  <si>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</si>
  <si>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</si>
  <si>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</si>
  <si>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</si>
  <si>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</si>
  <si>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</si>
  <si>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</si>
  <si>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</si>
  <si>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</si>
  <si>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</si>
  <si>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</si>
  <si>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</si>
  <si>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</si>
  <si>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</si>
  <si>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</si>
  <si>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</si>
  <si>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</si>
  <si>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</si>
  <si>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</si>
  <si>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</si>
  <si>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</si>
  <si>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</si>
  <si>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</si>
  <si>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</si>
  <si>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</si>
  <si>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</si>
  <si>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</si>
  <si>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</si>
  <si>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</si>
  <si>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</si>
  <si>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</si>
  <si>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</si>
  <si>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</si>
  <si>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</si>
  <si>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</si>
  <si>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</si>
  <si>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</si>
  <si>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</si>
  <si>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</si>
  <si>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</si>
  <si>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</si>
  <si>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</si>
  <si>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</si>
  <si>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</si>
  <si>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</si>
  <si>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</si>
  <si>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</si>
  <si>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</si>
  <si>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</si>
  <si>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</si>
  <si>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</si>
  <si>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</si>
  <si>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</si>
  <si>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</si>
  <si>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</si>
  <si>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</si>
  <si>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</si>
  <si>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</si>
  <si>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</si>
  <si>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</si>
  <si>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</si>
  <si>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</si>
  <si>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</si>
  <si>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</si>
  <si>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</si>
  <si>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</si>
  <si>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</si>
  <si>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</si>
  <si>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</si>
  <si>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</si>
  <si>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</si>
  <si>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</si>
  <si>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</si>
  <si>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</si>
  <si>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</si>
  <si>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</si>
  <si>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</si>
  <si>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</si>
  <si>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</si>
  <si>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</si>
  <si>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</si>
  <si>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</si>
  <si>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</si>
  <si>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</si>
  <si>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</si>
  <si>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</si>
  <si>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</si>
  <si>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</si>
  <si>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</si>
  <si>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</si>
  <si>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</si>
  <si>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</si>
  <si>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</si>
  <si>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</si>
  <si>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</si>
  <si>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</si>
  <si>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</si>
  <si>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</si>
  <si>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</si>
  <si>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</si>
  <si>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</si>
  <si>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</si>
  <si>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</si>
  <si>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</si>
  <si>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</si>
  <si>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</si>
  <si>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</si>
  <si>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</si>
  <si>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</si>
  <si>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</si>
  <si>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</si>
  <si>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</si>
  <si>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</si>
  <si>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</si>
  <si>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</si>
  <si>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</si>
  <si>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</si>
  <si>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</si>
  <si>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</si>
  <si>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</si>
  <si>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</si>
  <si>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</si>
  <si>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</si>
  <si>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</si>
  <si>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</si>
  <si>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</si>
  <si>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</si>
  <si>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</si>
  <si>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</si>
  <si>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</si>
  <si>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</si>
  <si>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</si>
  <si>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</si>
  <si>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</si>
  <si>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</si>
  <si>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</si>
  <si>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</si>
  <si>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</si>
  <si>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</si>
  <si>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</si>
  <si>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</si>
  <si>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</si>
  <si>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</si>
  <si>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</si>
  <si>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</si>
  <si>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</si>
  <si>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</si>
  <si>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</si>
  <si>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</si>
  <si>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</si>
  <si>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</si>
  <si>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</si>
  <si>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</si>
  <si>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</si>
  <si>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</si>
  <si>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</si>
  <si>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</si>
  <si>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</si>
  <si>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</si>
  <si>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</si>
  <si>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</si>
  <si>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</si>
  <si>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</si>
  <si>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</si>
  <si>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</si>
  <si>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</si>
  <si>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</si>
  <si>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</si>
  <si>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</si>
  <si>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</si>
  <si>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</si>
  <si>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</si>
  <si>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</si>
  <si>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</si>
  <si>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</si>
  <si>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</si>
  <si>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</si>
  <si>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</si>
  <si>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</si>
  <si>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</si>
  <si>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</si>
  <si>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</si>
  <si>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</si>
  <si>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</si>
  <si>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</si>
  <si>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</si>
  <si>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</si>
  <si>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</si>
  <si>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</si>
  <si>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</si>
  <si>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</si>
  <si>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</si>
  <si>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</si>
  <si>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</si>
  <si>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</si>
  <si>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</si>
  <si>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</si>
  <si>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</si>
  <si>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</si>
  <si>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</si>
  <si>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</si>
  <si>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</si>
  <si>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</si>
  <si>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</si>
  <si>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</si>
  <si>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</si>
  <si>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</si>
  <si>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</si>
  <si>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</si>
  <si>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</si>
  <si>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</si>
  <si>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</si>
  <si>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</si>
  <si>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</si>
  <si>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</si>
  <si>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</si>
  <si>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</si>
  <si>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</si>
  <si>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</si>
  <si>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</si>
  <si>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</si>
  <si>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</si>
  <si>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</si>
  <si>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</si>
  <si>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</si>
  <si>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</si>
  <si>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</si>
  <si>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</si>
  <si>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</si>
  <si>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</si>
  <si>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</si>
  <si>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</si>
  <si>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</si>
  <si>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</si>
  <si>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</si>
  <si>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</si>
  <si>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</si>
  <si>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</si>
  <si>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</si>
  <si>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</si>
  <si>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</si>
  <si>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</si>
  <si>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</si>
  <si>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</si>
  <si>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</si>
  <si>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</si>
  <si>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</si>
  <si>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</si>
  <si>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</si>
  <si>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</si>
  <si>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</si>
  <si>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</si>
  <si>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</si>
  <si>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</si>
  <si>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</si>
  <si>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</si>
  <si>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</si>
  <si>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</si>
  <si>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</si>
  <si>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</si>
  <si>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</si>
  <si>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</si>
  <si>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</si>
  <si>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</si>
  <si>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</si>
  <si>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</si>
  <si>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</si>
  <si>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</si>
  <si>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</si>
  <si>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</si>
  <si>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</si>
  <si>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</si>
  <si>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</si>
  <si>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</si>
  <si>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</si>
  <si>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</si>
  <si>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</si>
  <si>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</si>
  <si>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</si>
  <si>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</si>
  <si>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</si>
  <si>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</si>
  <si>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</si>
  <si>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</si>
  <si>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</si>
  <si>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</si>
  <si>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</si>
  <si>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</si>
  <si>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</si>
  <si>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</si>
  <si>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</si>
  <si>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</si>
  <si>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</si>
  <si>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</si>
  <si>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</si>
  <si>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</si>
  <si>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</si>
  <si>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</si>
  <si>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</si>
  <si>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</si>
  <si>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</si>
  <si>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</si>
  <si>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</si>
  <si>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</si>
  <si>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</si>
  <si>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</si>
  <si>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</si>
  <si>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</si>
  <si>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</si>
  <si>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</si>
  <si>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</si>
  <si>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</si>
  <si>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</si>
  <si>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</si>
  <si>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</si>
  <si>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</si>
  <si>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</si>
  <si>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</si>
  <si>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</si>
  <si>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</si>
  <si>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</si>
  <si>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</si>
  <si>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</si>
  <si>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</si>
  <si>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</si>
  <si>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</si>
  <si>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</si>
  <si>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</si>
  <si>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</si>
  <si>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</si>
  <si>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</si>
  <si>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</si>
  <si>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</si>
  <si>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</si>
  <si>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</si>
  <si>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</si>
  <si>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</si>
  <si>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</si>
  <si>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</si>
  <si>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</si>
  <si>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</si>
  <si>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</si>
  <si>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</si>
  <si>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</si>
  <si>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</si>
  <si>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</si>
  <si>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</si>
  <si>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</si>
  <si>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</si>
  <si>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</si>
  <si>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</si>
  <si>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</si>
  <si>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</si>
  <si>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</si>
  <si>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</si>
  <si>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</si>
  <si>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</si>
  <si>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</si>
  <si>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</si>
  <si>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</si>
  <si>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</si>
  <si>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</si>
  <si>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</si>
  <si>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</si>
  <si>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</si>
  <si>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</si>
  <si>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</si>
  <si>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</si>
  <si>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</si>
  <si>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</si>
  <si>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</si>
  <si>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</si>
  <si>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</si>
  <si>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</si>
  <si>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</si>
  <si>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</si>
  <si>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</si>
  <si>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</si>
  <si>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</si>
  <si>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</si>
  <si>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</si>
  <si>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</si>
  <si>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</si>
  <si>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</si>
  <si>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</si>
  <si>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</si>
  <si>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</si>
  <si>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</si>
  <si>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</si>
  <si>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</si>
  <si>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</si>
  <si>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</si>
  <si>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</si>
  <si>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</si>
  <si>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</si>
  <si>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</si>
  <si>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</si>
  <si>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</si>
  <si>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</si>
  <si>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</si>
  <si>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</si>
  <si>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</si>
  <si>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</si>
  <si>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</si>
  <si>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</si>
  <si>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</si>
  <si>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</si>
  <si>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</si>
  <si>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</si>
  <si>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</si>
  <si>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</si>
  <si>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</si>
  <si>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</si>
  <si>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</si>
  <si>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</si>
  <si>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</si>
  <si>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</si>
  <si>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</si>
  <si>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</si>
  <si>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</si>
  <si>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</si>
  <si>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</si>
  <si>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</si>
  <si>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</si>
  <si>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</si>
  <si>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</si>
  <si>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</si>
  <si>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</si>
  <si>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</si>
  <si>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</si>
  <si>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</si>
  <si>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</si>
  <si>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</si>
  <si>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</si>
  <si>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</si>
  <si>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</si>
  <si>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</si>
  <si>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</si>
  <si>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</si>
  <si>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</si>
  <si>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</si>
  <si>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</si>
  <si>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</si>
  <si>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</si>
  <si>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</si>
  <si>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</si>
  <si>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</si>
  <si>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</si>
  <si>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</si>
  <si>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</si>
  <si>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</si>
  <si>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</si>
  <si>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</si>
  <si>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</si>
  <si>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</si>
  <si>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</si>
  <si>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</si>
  <si>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</si>
  <si>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</si>
  <si>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</si>
  <si>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</si>
  <si>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</si>
  <si>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</si>
  <si>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</si>
  <si>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</si>
  <si>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</si>
  <si>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</si>
  <si>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</si>
  <si>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</si>
  <si>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</si>
  <si>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</si>
  <si>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</si>
  <si>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</si>
  <si>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</si>
  <si>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</si>
  <si>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</si>
  <si>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</si>
  <si>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</si>
  <si>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</si>
  <si>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</si>
  <si>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</si>
  <si>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</si>
  <si>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</si>
  <si>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</si>
  <si>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</si>
  <si>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</si>
  <si>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</si>
  <si>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</si>
  <si>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</si>
  <si>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</si>
  <si>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</si>
  <si>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</si>
  <si>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</si>
  <si>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</si>
  <si>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</si>
  <si>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</si>
  <si>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</si>
  <si>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</si>
  <si>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</si>
  <si>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</si>
  <si>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</si>
  <si>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</si>
  <si>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</si>
  <si>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</si>
  <si>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</si>
  <si>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</si>
  <si>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</si>
  <si>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</si>
  <si>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</si>
  <si>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</si>
  <si>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</si>
  <si>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</si>
  <si>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</si>
  <si>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</si>
  <si>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</si>
  <si>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</si>
  <si>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</si>
  <si>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</si>
  <si>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</si>
  <si>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</si>
  <si>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</si>
  <si>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</si>
  <si>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</si>
  <si>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</si>
  <si>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</si>
  <si>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</si>
  <si>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</si>
  <si>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</si>
  <si>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</si>
  <si>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</si>
  <si>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</si>
  <si>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</si>
  <si>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</si>
  <si>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</si>
  <si>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</si>
  <si>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</si>
  <si>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</si>
  <si>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</si>
  <si>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</si>
  <si>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</si>
  <si>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</si>
  <si>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</si>
  <si>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</si>
  <si>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</si>
  <si>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</si>
  <si>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</si>
  <si>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</si>
  <si>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</si>
  <si>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</si>
  <si>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</si>
  <si>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</si>
  <si>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</si>
  <si>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</si>
  <si>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</si>
  <si>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</si>
  <si>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</si>
  <si>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</si>
  <si>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</si>
  <si>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</si>
  <si>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</si>
  <si>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</si>
  <si>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</si>
  <si>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</si>
  <si>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</si>
  <si>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</si>
  <si>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</si>
  <si>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</si>
  <si>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</si>
  <si>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</si>
  <si>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</si>
  <si>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</si>
  <si>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</si>
  <si>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</si>
  <si>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</si>
  <si>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</si>
  <si>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</si>
  <si>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</si>
  <si>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</si>
  <si>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</si>
  <si>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</si>
  <si>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</si>
  <si>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</si>
  <si>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</si>
  <si>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</si>
  <si>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</si>
  <si>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</si>
  <si>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</si>
  <si>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</si>
  <si>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</si>
  <si>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</si>
  <si>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</si>
  <si>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</si>
  <si>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</si>
  <si>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</si>
  <si>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</si>
  <si>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</si>
  <si>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</si>
  <si>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</si>
  <si>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</si>
  <si>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</si>
  <si>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</si>
  <si>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</si>
  <si>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</si>
  <si>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</si>
  <si>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</si>
  <si>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</si>
  <si>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</si>
  <si>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</si>
  <si>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</si>
  <si>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</si>
  <si>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</si>
  <si>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</si>
  <si>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</si>
  <si>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</si>
  <si>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</si>
  <si>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</si>
  <si>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</si>
  <si>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</si>
  <si>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</si>
  <si>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</si>
  <si>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</si>
  <si>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</si>
  <si>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</si>
  <si>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</si>
  <si>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</si>
  <si>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</si>
  <si>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</si>
  <si>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</si>
  <si>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</si>
  <si>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</si>
  <si>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</si>
  <si>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</si>
  <si>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</si>
  <si>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</si>
  <si>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</si>
  <si>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</si>
  <si>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</si>
  <si>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</si>
  <si>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</si>
  <si>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</si>
  <si>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</si>
  <si>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</si>
  <si>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</si>
  <si>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</si>
  <si>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</si>
  <si>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</si>
  <si>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</si>
  <si>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</si>
  <si>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</si>
  <si>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</si>
  <si>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</si>
  <si>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</si>
  <si>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</si>
  <si>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</si>
  <si>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</si>
  <si>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</si>
  <si>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</si>
  <si>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</si>
  <si>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</si>
  <si>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</si>
  <si>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</si>
  <si>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</si>
  <si>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</si>
  <si>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</si>
  <si>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</si>
  <si>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</si>
  <si>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</si>
  <si>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</si>
  <si>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</si>
  <si>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</si>
  <si>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</si>
  <si>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</si>
  <si>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</si>
  <si>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</si>
  <si>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</si>
  <si>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</si>
  <si>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</si>
  <si>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</si>
  <si>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</si>
  <si>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</si>
  <si>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</si>
  <si>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</si>
  <si>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</si>
  <si>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</si>
  <si>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</si>
  <si>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</si>
  <si>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</si>
  <si>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</si>
  <si>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</si>
  <si>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</si>
  <si>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</si>
  <si>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</si>
  <si>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</si>
  <si>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</si>
  <si>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</si>
  <si>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</si>
  <si>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</si>
  <si>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</si>
  <si>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</si>
  <si>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</si>
  <si>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</si>
  <si>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</si>
  <si>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</si>
  <si>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</si>
  <si>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</si>
  <si>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</si>
  <si>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</si>
  <si>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</si>
  <si>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</si>
  <si>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</si>
  <si>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</si>
  <si>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</si>
  <si>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</si>
  <si>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</si>
  <si>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</si>
  <si>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</si>
  <si>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</si>
  <si>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</si>
  <si>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</si>
  <si>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</si>
  <si>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</si>
  <si>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</si>
  <si>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</si>
  <si>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</si>
  <si>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</si>
  <si>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</si>
  <si>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</si>
  <si>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</si>
  <si>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</si>
  <si>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</si>
  <si>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</si>
  <si>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</si>
  <si>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</si>
  <si>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</si>
  <si>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</si>
  <si>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</si>
  <si>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</si>
  <si>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</si>
  <si>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</si>
  <si>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</si>
  <si>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</si>
  <si>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</si>
  <si>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</si>
  <si>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</si>
  <si>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</si>
  <si>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</si>
  <si>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</si>
  <si>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</si>
  <si>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</si>
  <si>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</si>
  <si>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</si>
  <si>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</si>
  <si>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</si>
  <si>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</si>
  <si>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</si>
  <si>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</si>
  <si>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</si>
  <si>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</si>
  <si>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</si>
  <si>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</si>
  <si>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</si>
  <si>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</si>
  <si>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</si>
  <si>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</si>
  <si>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</si>
  <si>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</si>
  <si>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</si>
  <si>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</si>
  <si>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</si>
  <si>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</si>
  <si>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</si>
  <si>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</si>
  <si>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</si>
  <si>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</si>
  <si>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</si>
  <si>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</si>
  <si>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</si>
  <si>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</si>
  <si>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</si>
  <si>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</si>
  <si>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</si>
  <si>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</si>
  <si>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</si>
  <si>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</si>
  <si>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</si>
  <si>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</si>
  <si>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</si>
  <si>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</si>
  <si>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</si>
  <si>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</si>
  <si>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</si>
  <si>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</si>
  <si>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</si>
  <si>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</si>
  <si>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</si>
  <si>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</si>
  <si>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</si>
  <si>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</si>
  <si>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</si>
  <si>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</si>
  <si>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</si>
  <si>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</si>
  <si>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</si>
  <si>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</si>
  <si>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</si>
  <si>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</si>
  <si>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</si>
  <si>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</si>
  <si>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</si>
  <si>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</si>
  <si>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</si>
  <si>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</si>
  <si>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</si>
  <si>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</si>
  <si>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</si>
  <si>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</si>
  <si>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</si>
  <si>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</si>
  <si>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</si>
  <si>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</si>
  <si>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</si>
  <si>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</si>
  <si>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</si>
  <si>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</si>
  <si>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</si>
  <si>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</si>
  <si>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</si>
  <si>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</si>
  <si>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</si>
  <si>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</si>
  <si>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</si>
  <si>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</si>
  <si>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</si>
  <si>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</si>
  <si>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</si>
  <si>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</si>
  <si>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</si>
  <si>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</si>
  <si>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</si>
  <si>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</si>
  <si>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</si>
  <si>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</si>
  <si>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</si>
  <si>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</si>
  <si>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</si>
  <si>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</si>
  <si>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</si>
  <si>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</si>
  <si>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</si>
  <si>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</si>
  <si>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</si>
  <si>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</si>
  <si>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</si>
  <si>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</si>
  <si>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</si>
  <si>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</si>
  <si>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</si>
  <si>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</si>
  <si>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</si>
  <si>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</si>
  <si>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</si>
  <si>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</si>
  <si>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</si>
  <si>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</si>
  <si>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</si>
  <si>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</si>
  <si>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</si>
  <si>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</si>
  <si>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</si>
  <si>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</si>
  <si>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</si>
  <si>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</si>
  <si>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</si>
  <si>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</si>
  <si>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</si>
  <si>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</si>
  <si>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</si>
  <si>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</si>
  <si>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</si>
  <si>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</si>
  <si>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</si>
  <si>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</si>
  <si>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</si>
  <si>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</si>
  <si>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</si>
  <si>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</si>
  <si>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</si>
  <si>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</si>
  <si>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</si>
  <si>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</si>
  <si>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</si>
  <si>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</si>
  <si>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</si>
  <si>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</si>
  <si>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</si>
  <si>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</si>
  <si>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</si>
  <si>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</si>
  <si>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</si>
  <si>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</si>
  <si>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</si>
  <si>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</si>
  <si>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</si>
  <si>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</si>
  <si>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</si>
  <si>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</si>
  <si>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</si>
  <si>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</si>
  <si>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</si>
  <si>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</si>
  <si>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</si>
  <si>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</si>
  <si>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</si>
  <si>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</si>
  <si>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</si>
  <si>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</si>
  <si>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</si>
  <si>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</si>
  <si>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</si>
  <si>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</si>
  <si>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</si>
  <si>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</si>
  <si>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</si>
  <si>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</si>
  <si>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</si>
  <si>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</si>
  <si>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</si>
  <si>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</si>
  <si>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</si>
  <si>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</si>
  <si>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</si>
  <si>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</si>
  <si>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</si>
  <si>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</si>
  <si>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</si>
  <si>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</si>
  <si>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</si>
  <si>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</si>
  <si>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</si>
  <si>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</si>
  <si>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</si>
  <si>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</si>
  <si>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</si>
  <si>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</si>
  <si>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</si>
  <si>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</si>
  <si>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</si>
  <si>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</si>
  <si>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</si>
  <si>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</si>
  <si>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</si>
  <si>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</si>
  <si>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</si>
  <si>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</si>
  <si>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</si>
  <si>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</si>
  <si>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</si>
  <si>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</si>
  <si>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</si>
  <si>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</si>
  <si>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</si>
  <si>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</si>
  <si>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</si>
  <si>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</si>
  <si>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</si>
  <si>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</si>
  <si>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</si>
  <si>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</si>
  <si>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</si>
  <si>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</si>
  <si>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</si>
  <si>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</si>
  <si>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</si>
  <si>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</si>
  <si>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</si>
  <si>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</si>
  <si>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</si>
  <si>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</si>
  <si>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</si>
  <si>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</si>
  <si>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</si>
  <si>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</si>
  <si>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</si>
  <si>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</si>
  <si>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</si>
  <si>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</si>
  <si>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</si>
  <si>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</si>
  <si>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</si>
  <si>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</si>
  <si>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</si>
  <si>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</si>
  <si>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</si>
  <si>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</si>
  <si>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</si>
  <si>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</si>
  <si>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</si>
  <si>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</si>
  <si>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</si>
  <si>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</si>
  <si>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</si>
  <si>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</si>
  <si>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</si>
  <si>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</si>
  <si>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</si>
  <si>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</si>
  <si>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</si>
  <si>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</si>
  <si>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</si>
  <si>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</si>
  <si>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</si>
  <si>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</si>
  <si>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</si>
  <si>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</si>
  <si>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</si>
  <si>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</si>
  <si>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</si>
  <si>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</si>
  <si>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</si>
  <si>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</si>
  <si>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</si>
  <si>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</si>
  <si>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</si>
  <si>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</si>
  <si>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</si>
  <si>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</si>
  <si>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</si>
  <si>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</si>
  <si>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</si>
  <si>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</si>
  <si>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</si>
  <si>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</si>
  <si>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</si>
  <si>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</si>
  <si>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</si>
  <si>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</si>
  <si>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</si>
  <si>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</si>
  <si>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</si>
  <si>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</si>
  <si>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</si>
  <si>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</si>
  <si>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</si>
  <si>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</si>
  <si>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</si>
  <si>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</si>
  <si>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</si>
  <si>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</si>
  <si>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</si>
  <si>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</si>
  <si>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</si>
  <si>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</si>
  <si>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</si>
  <si>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</si>
  <si>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</si>
  <si>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</si>
  <si>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</si>
  <si>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</si>
  <si>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</si>
  <si>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</si>
  <si>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</si>
  <si>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</si>
  <si>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</si>
  <si>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</si>
  <si>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</si>
  <si>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</si>
  <si>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</si>
  <si>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</si>
  <si>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</si>
  <si>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</si>
  <si>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</si>
  <si>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</si>
  <si>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</si>
  <si>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</si>
  <si>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</si>
  <si>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</si>
  <si>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</si>
  <si>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</si>
  <si>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</si>
  <si>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</si>
  <si>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</si>
  <si>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</si>
  <si>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</si>
  <si>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</si>
  <si>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</si>
  <si>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</si>
  <si>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</si>
  <si>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</si>
  <si>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</si>
  <si>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</si>
  <si>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</si>
  <si>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</si>
  <si>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</si>
  <si>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</si>
  <si>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</si>
  <si>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</si>
  <si>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</si>
  <si>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</si>
  <si>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</si>
  <si>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</si>
  <si>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</si>
  <si>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</si>
  <si>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</si>
  <si>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</si>
  <si>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</si>
  <si>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</si>
  <si>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</si>
  <si>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</si>
  <si>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</si>
  <si>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</si>
  <si>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</si>
  <si>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</si>
  <si>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</si>
  <si>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</si>
  <si>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</si>
  <si>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</si>
  <si>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</si>
  <si>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</si>
  <si>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</si>
  <si>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</si>
  <si>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</si>
  <si>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</si>
  <si>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</si>
  <si>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</si>
  <si>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</si>
  <si>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</si>
  <si>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</si>
  <si>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</si>
  <si>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</si>
  <si>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</si>
  <si>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</si>
  <si>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</si>
  <si>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</si>
  <si>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</si>
  <si>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</si>
  <si>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</si>
  <si>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</si>
  <si>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</si>
  <si>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</si>
  <si>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</si>
  <si>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</si>
  <si>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</si>
  <si>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</si>
  <si>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</si>
  <si>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</si>
  <si>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</si>
  <si>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</si>
  <si>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</si>
  <si>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</si>
  <si>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</si>
  <si>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</si>
  <si>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</si>
  <si>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</si>
  <si>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</si>
  <si>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</si>
  <si>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</si>
  <si>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</si>
  <si>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</si>
  <si>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</si>
  <si>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</si>
  <si>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</si>
  <si>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</si>
  <si>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</si>
  <si>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</si>
  <si>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</si>
  <si>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</si>
  <si>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</si>
  <si>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</si>
  <si>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</si>
  <si>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</si>
  <si>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</si>
  <si>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</si>
  <si>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</si>
  <si>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</si>
  <si>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</si>
  <si>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</si>
  <si>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</si>
  <si>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</si>
  <si>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</si>
  <si>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</si>
  <si>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</si>
  <si>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</si>
  <si>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</si>
  <si>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</si>
  <si>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</si>
  <si>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</si>
  <si>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</si>
  <si>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</si>
  <si>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</si>
  <si>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</si>
  <si>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</si>
  <si>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</si>
  <si>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</si>
  <si>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</si>
  <si>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</si>
  <si>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</si>
  <si>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</si>
  <si>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</si>
  <si>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</si>
  <si>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</si>
  <si>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</si>
  <si>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</si>
  <si>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</si>
  <si>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</si>
  <si>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</si>
  <si>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</si>
  <si>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</si>
  <si>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</si>
  <si>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</si>
  <si>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</si>
  <si>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</si>
  <si>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</si>
  <si>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</si>
  <si>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</si>
  <si>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</si>
  <si>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</si>
  <si>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</si>
  <si>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</si>
  <si>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</si>
  <si>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</si>
  <si>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</si>
  <si>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</si>
  <si>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</si>
  <si>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</si>
  <si>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</si>
  <si>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</si>
  <si>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</si>
  <si>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</si>
  <si>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</si>
  <si>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</si>
  <si>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</si>
  <si>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</si>
  <si>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</si>
  <si>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</si>
  <si>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</si>
  <si>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</si>
  <si>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</si>
  <si>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</si>
  <si>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</si>
  <si>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</si>
  <si>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</si>
  <si>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</si>
  <si>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</si>
  <si>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</si>
  <si>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</si>
  <si>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</si>
  <si>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</si>
  <si>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</si>
  <si>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</si>
  <si>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</si>
  <si>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</si>
  <si>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</si>
  <si>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</si>
  <si>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</si>
  <si>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</si>
  <si>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</si>
  <si>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</si>
  <si>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</si>
  <si>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</si>
  <si>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</si>
  <si>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</si>
  <si>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</si>
  <si>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</si>
  <si>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</si>
  <si>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</si>
  <si>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</si>
  <si>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</si>
  <si>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</si>
  <si>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</si>
  <si>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</si>
  <si>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</si>
  <si>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</si>
  <si>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</si>
  <si>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</si>
  <si>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</si>
  <si>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</si>
  <si>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</si>
  <si>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</si>
  <si>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</si>
  <si>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</si>
  <si>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</si>
  <si>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</si>
  <si>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</si>
  <si>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</si>
  <si>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</si>
  <si>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</si>
  <si>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</si>
  <si>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</si>
  <si>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</si>
  <si>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</si>
  <si>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</si>
  <si>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</si>
  <si>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</si>
  <si>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</si>
  <si>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</si>
  <si>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</si>
  <si>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</si>
  <si>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</si>
  <si>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</si>
  <si>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</si>
  <si>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</si>
  <si>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</si>
  <si>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</si>
  <si>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</si>
  <si>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</si>
  <si>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</si>
  <si>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</si>
  <si>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</si>
  <si>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</si>
  <si>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</si>
  <si>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</si>
  <si>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</si>
  <si>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</si>
  <si>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</si>
  <si>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</si>
  <si>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</si>
  <si>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</si>
  <si>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</si>
  <si>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</si>
  <si>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</si>
  <si>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</si>
  <si>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</si>
  <si>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</si>
  <si>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</si>
  <si>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</si>
  <si>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</si>
  <si>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</si>
  <si>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</si>
  <si>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</si>
  <si>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</si>
  <si>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</si>
  <si>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</si>
  <si>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</si>
  <si>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</si>
  <si>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</si>
  <si>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</si>
  <si>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</si>
  <si>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</si>
  <si>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</si>
  <si>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</si>
  <si>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</si>
  <si>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</si>
  <si>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</si>
  <si>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</si>
  <si>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</si>
  <si>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</si>
  <si>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</si>
  <si>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</si>
  <si>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</si>
  <si>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</si>
  <si>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</si>
  <si>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</si>
  <si>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</si>
  <si>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</si>
  <si>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</si>
  <si>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</si>
  <si>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</si>
  <si>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</si>
  <si>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</si>
  <si>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</si>
  <si>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</si>
  <si>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</si>
  <si>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</si>
  <si>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</si>
  <si>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</si>
  <si>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</si>
  <si>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</si>
  <si>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</si>
  <si>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</si>
  <si>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</si>
  <si>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</si>
  <si>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</si>
  <si>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</si>
  <si>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</si>
  <si>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</si>
  <si>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</si>
  <si>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</si>
  <si>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</si>
  <si>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</si>
  <si>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</si>
  <si>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</si>
  <si>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</si>
  <si>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</si>
  <si>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</si>
  <si>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</si>
  <si>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</si>
  <si>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</si>
  <si>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</si>
  <si>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</si>
  <si>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</si>
  <si>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</si>
  <si>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</si>
  <si>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</si>
  <si>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</si>
  <si>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</si>
  <si>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</si>
  <si>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</si>
  <si>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</si>
  <si>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</si>
  <si>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</si>
  <si>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</si>
  <si>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</si>
  <si>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</si>
  <si>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</si>
  <si>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</si>
  <si>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</si>
  <si>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</si>
  <si>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</si>
  <si>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</si>
  <si>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</si>
  <si>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</si>
  <si>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</si>
  <si>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</si>
  <si>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</si>
  <si>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</si>
  <si>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</si>
  <si>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</si>
  <si>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</si>
  <si>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</si>
  <si>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</si>
  <si>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</si>
  <si>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</si>
  <si>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</si>
  <si>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</si>
  <si>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</si>
  <si>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</si>
  <si>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</si>
  <si>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</si>
  <si>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</si>
  <si>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</si>
  <si>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</si>
  <si>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</si>
  <si>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</si>
  <si>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</si>
  <si>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</si>
  <si>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</si>
  <si>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</si>
  <si>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</si>
  <si>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</si>
  <si>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</si>
  <si>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</si>
  <si>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</si>
  <si>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</si>
  <si>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</si>
  <si>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</si>
  <si>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</si>
  <si>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</si>
  <si>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</si>
  <si>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</si>
  <si>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</si>
  <si>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</si>
  <si>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</si>
  <si>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</si>
  <si>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</si>
  <si>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</si>
  <si>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</si>
  <si>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</si>
  <si>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</si>
  <si>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</si>
  <si>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</si>
  <si>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</si>
  <si>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</si>
  <si>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</si>
  <si>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</si>
  <si>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</si>
  <si>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</si>
  <si>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</si>
  <si>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</si>
  <si>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</si>
  <si>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</si>
  <si>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</si>
  <si>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</si>
  <si>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</si>
  <si>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</si>
  <si>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</si>
  <si>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</si>
  <si>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</si>
  <si>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</si>
  <si>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</si>
  <si>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</si>
  <si>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</si>
  <si>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</si>
  <si>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</si>
  <si>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</si>
  <si>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</si>
  <si>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</si>
  <si>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</si>
  <si>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</si>
  <si>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</si>
  <si>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</si>
  <si>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</si>
  <si>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</si>
  <si>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</si>
  <si>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</si>
  <si>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</si>
  <si>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</si>
  <si>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</si>
  <si>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</si>
  <si>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</si>
  <si>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</si>
  <si>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</si>
  <si>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</si>
  <si>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</si>
  <si>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</si>
  <si>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</si>
  <si>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</si>
  <si>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</si>
  <si>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</si>
  <si>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</si>
  <si>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</si>
  <si>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</si>
  <si>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</si>
  <si>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</si>
  <si>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</si>
  <si>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</si>
  <si>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</si>
  <si>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</si>
  <si>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</si>
  <si>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</si>
  <si>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</si>
  <si>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</si>
  <si>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</si>
  <si>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</si>
  <si>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</si>
  <si>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</si>
  <si>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</si>
  <si>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</si>
  <si>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</si>
  <si>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</si>
  <si>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</si>
  <si>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</si>
  <si>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</si>
  <si>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</si>
  <si>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</si>
  <si>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</si>
  <si>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</si>
  <si>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</si>
  <si>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</si>
  <si>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</si>
  <si>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</si>
  <si>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</si>
  <si>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</si>
  <si>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</si>
  <si>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</si>
  <si>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</si>
  <si>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</si>
  <si>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</si>
  <si>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</si>
  <si>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</si>
  <si>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</si>
  <si>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</si>
  <si>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</si>
  <si>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</si>
  <si>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</si>
  <si>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</si>
  <si>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</si>
  <si>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</si>
  <si>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</si>
  <si>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</si>
  <si>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</si>
  <si>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</si>
  <si>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</si>
  <si>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</si>
  <si>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</si>
  <si>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</si>
  <si>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</si>
  <si>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</si>
  <si>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</si>
  <si>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</si>
  <si>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</si>
  <si>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</si>
  <si>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</si>
  <si>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</si>
  <si>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</si>
  <si>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</si>
  <si>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</si>
  <si>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</si>
  <si>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</si>
  <si>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</si>
  <si>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</si>
  <si>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</si>
  <si>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</si>
  <si>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</si>
  <si>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</si>
  <si>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</si>
  <si>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</si>
  <si>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</si>
  <si>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</si>
  <si>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</si>
  <si>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</si>
  <si>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</si>
  <si>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</si>
  <si>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</si>
  <si>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</si>
  <si>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</si>
  <si>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</si>
  <si>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</si>
  <si>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</si>
  <si>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</si>
  <si>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</si>
  <si>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</si>
  <si>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</si>
  <si>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</si>
  <si>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</si>
  <si>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</si>
  <si>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</si>
  <si>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</si>
  <si>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</si>
  <si>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</si>
  <si>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</si>
  <si>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</si>
  <si>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</si>
  <si>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</si>
  <si>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</si>
  <si>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</si>
  <si>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</si>
  <si>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</si>
  <si>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</si>
  <si>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</si>
  <si>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</si>
  <si>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</si>
  <si>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</si>
  <si>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</si>
  <si>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</si>
  <si>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</si>
  <si>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</si>
  <si>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</si>
  <si>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</si>
  <si>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</si>
  <si>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</si>
  <si>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</si>
  <si>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</si>
  <si>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</si>
  <si>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</si>
  <si>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</si>
  <si>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</si>
  <si>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</si>
  <si>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</si>
  <si>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</si>
  <si>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</si>
  <si>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</si>
  <si>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</si>
  <si>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</si>
  <si>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</si>
  <si>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</si>
  <si>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</si>
  <si>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</si>
  <si>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</si>
  <si>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</si>
  <si>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</si>
  <si>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</si>
  <si>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</si>
  <si>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</si>
  <si>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</si>
  <si>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</si>
  <si>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</si>
  <si>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</si>
  <si>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</si>
  <si>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</si>
  <si>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</si>
  <si>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</si>
  <si>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</si>
  <si>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</si>
  <si>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</si>
  <si>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</si>
  <si>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</si>
  <si>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</si>
  <si>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</si>
  <si>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</si>
  <si>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</si>
  <si>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</si>
  <si>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</si>
  <si>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</si>
  <si>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</si>
  <si>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</si>
  <si>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</si>
  <si>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</si>
  <si>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</si>
  <si>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</si>
  <si>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</si>
  <si>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</si>
  <si>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</si>
  <si>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</si>
  <si>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</si>
  <si>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</si>
  <si>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</si>
  <si>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</si>
  <si>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</si>
  <si>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</si>
  <si>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</si>
  <si>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</si>
  <si>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</si>
  <si>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</si>
  <si>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</si>
  <si>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</si>
  <si>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</si>
  <si>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</si>
  <si>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</si>
  <si>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</si>
  <si>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</si>
  <si>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</si>
  <si>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</si>
  <si>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</si>
  <si>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</si>
  <si>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</si>
  <si>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</si>
  <si>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</si>
  <si>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</si>
  <si>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</si>
  <si>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</si>
  <si>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</si>
  <si>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</si>
  <si>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</si>
  <si>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</si>
  <si>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</si>
  <si>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</si>
  <si>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</si>
  <si>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</si>
  <si>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</si>
  <si>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</si>
  <si>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</si>
  <si>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</si>
  <si>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</si>
  <si>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</si>
  <si>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</si>
  <si>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</si>
  <si>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</si>
  <si>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</si>
  <si>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</si>
  <si>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</si>
  <si>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</si>
  <si>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</si>
  <si>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</si>
  <si>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</si>
  <si>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</si>
  <si>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</si>
  <si>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</si>
  <si>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</si>
  <si>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</si>
  <si>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</si>
  <si>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</si>
  <si>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</si>
  <si>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</si>
  <si>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</si>
  <si>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</si>
  <si>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</si>
  <si>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</si>
  <si>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</si>
  <si>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</si>
  <si>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</si>
  <si>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</si>
  <si>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</si>
  <si>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</si>
  <si>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</si>
  <si>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</si>
  <si>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</si>
  <si>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</si>
  <si>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</si>
  <si>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</si>
  <si>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</si>
  <si>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</si>
  <si>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</si>
  <si>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</si>
  <si>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</si>
  <si>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</si>
  <si>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</si>
  <si>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</si>
  <si>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</si>
  <si>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</si>
  <si>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</si>
  <si>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</si>
  <si>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</si>
  <si>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</si>
  <si>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</si>
  <si>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</si>
  <si>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</si>
  <si>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</si>
  <si>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</si>
  <si>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</si>
  <si>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</si>
  <si>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</si>
  <si>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</si>
  <si>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</si>
  <si>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</si>
  <si>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</si>
  <si>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</si>
  <si>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</si>
  <si>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</si>
  <si>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</si>
  <si>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</si>
  <si>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</si>
  <si>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</si>
  <si>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</si>
  <si>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</si>
  <si>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</si>
  <si>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</si>
  <si>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</si>
  <si>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</si>
  <si>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</si>
  <si>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</si>
  <si>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</si>
  <si>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</si>
  <si>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</si>
  <si>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</si>
  <si>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</si>
  <si>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</si>
  <si>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</si>
  <si>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</si>
  <si>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</si>
  <si>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</si>
  <si>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</si>
  <si>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</si>
  <si>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</si>
  <si>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</si>
  <si>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</si>
  <si>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</si>
  <si>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</si>
  <si>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</si>
  <si>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</si>
  <si>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</si>
  <si>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</si>
  <si>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</si>
  <si>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</si>
  <si>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</si>
  <si>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</si>
  <si>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</si>
  <si>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</si>
  <si>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</si>
  <si>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</si>
  <si>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</si>
  <si>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</si>
  <si>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</si>
  <si>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</si>
  <si>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</si>
  <si>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</si>
  <si>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</si>
  <si>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</si>
  <si>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</si>
  <si>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</si>
  <si>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</si>
  <si>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</si>
  <si>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</si>
  <si>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</si>
  <si>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</si>
  <si>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</si>
  <si>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</si>
  <si>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</si>
  <si>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</si>
  <si>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</si>
  <si>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</si>
  <si>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</si>
  <si>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</si>
  <si>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</si>
  <si>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</si>
  <si>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</si>
  <si>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</si>
  <si>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</si>
  <si>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</si>
  <si>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</si>
  <si>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</si>
  <si>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</si>
  <si>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</si>
  <si>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</si>
  <si>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</si>
  <si>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</si>
  <si>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</si>
  <si>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</si>
  <si>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</si>
  <si>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</si>
  <si>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</si>
  <si>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</si>
  <si>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</si>
  <si>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</si>
  <si>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</si>
  <si>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</si>
  <si>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</si>
  <si>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</si>
  <si>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</si>
  <si>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</si>
  <si>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</si>
  <si>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</si>
  <si>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</si>
  <si>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</si>
  <si>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</si>
  <si>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</si>
  <si>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</si>
  <si>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</si>
  <si>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</si>
  <si>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</si>
  <si>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</si>
  <si>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</si>
  <si>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</si>
  <si>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</si>
  <si>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</si>
  <si>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</si>
  <si>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</si>
  <si>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</si>
  <si>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</si>
  <si>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</si>
  <si>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</si>
  <si>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</si>
  <si>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</si>
  <si>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</si>
  <si>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</si>
  <si>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</si>
  <si>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</si>
  <si>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</si>
  <si>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</si>
  <si>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</si>
  <si>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</si>
  <si>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</si>
  <si>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</si>
  <si>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</si>
  <si>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</si>
  <si>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</si>
  <si>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</si>
  <si>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</si>
  <si>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</si>
  <si>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</si>
  <si>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</si>
  <si>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</si>
  <si>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</si>
  <si>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</si>
  <si>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</si>
  <si>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</si>
  <si>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</si>
  <si>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</si>
  <si>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</si>
  <si>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</si>
  <si>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</si>
  <si>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</si>
  <si>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</si>
  <si>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</si>
  <si>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</si>
  <si>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</si>
  <si>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</si>
  <si>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</si>
  <si>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</si>
  <si>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</si>
  <si>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</si>
  <si>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</si>
  <si>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</si>
  <si>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</si>
  <si>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</si>
  <si>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</si>
  <si>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</si>
  <si>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</si>
  <si>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</si>
  <si>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</si>
  <si>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</si>
  <si>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</si>
  <si>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</si>
  <si>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</si>
  <si>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</si>
  <si>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</si>
  <si>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</si>
  <si>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</si>
  <si>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</si>
  <si>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</si>
  <si>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</si>
  <si>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</si>
  <si>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</si>
  <si>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</si>
  <si>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</si>
  <si>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</si>
  <si>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</si>
  <si>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</si>
  <si>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</si>
  <si>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</si>
  <si>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</si>
  <si>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</si>
  <si>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</si>
  <si>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</si>
  <si>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</si>
  <si>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</si>
  <si>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</si>
  <si>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</si>
  <si>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</si>
  <si>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</si>
  <si>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</si>
  <si>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</si>
  <si>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</si>
  <si>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</si>
  <si>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</si>
  <si>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</si>
  <si>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</si>
  <si>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</si>
  <si>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</si>
  <si>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</si>
  <si>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</si>
  <si>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</si>
  <si>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</si>
  <si>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</si>
  <si>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</si>
  <si>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</si>
  <si>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</si>
  <si>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</si>
  <si>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</si>
  <si>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</si>
  <si>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</si>
  <si>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</si>
  <si>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</si>
  <si>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</si>
  <si>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</si>
  <si>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</si>
  <si>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</si>
  <si>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</si>
  <si>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</si>
  <si>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</si>
  <si>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</si>
  <si>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</si>
  <si>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</si>
  <si>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</si>
  <si>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</si>
  <si>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</si>
  <si>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</si>
  <si>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</si>
  <si>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</si>
  <si>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</si>
  <si>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</si>
  <si>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</si>
  <si>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</si>
  <si>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</si>
  <si>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</si>
  <si>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</si>
  <si>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</si>
  <si>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</si>
  <si>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</si>
  <si>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</si>
  <si>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</si>
  <si>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</si>
  <si>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</si>
  <si>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</si>
  <si>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</si>
  <si>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</si>
  <si>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</si>
  <si>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</si>
  <si>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</si>
  <si>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</si>
  <si>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</si>
  <si>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</si>
  <si>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</si>
  <si>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</si>
  <si>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</si>
  <si>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</si>
  <si>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</si>
  <si>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</si>
  <si>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</si>
  <si>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</si>
  <si>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</si>
  <si>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</si>
  <si>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</si>
  <si>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</si>
  <si>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</si>
  <si>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</si>
  <si>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</si>
  <si>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</si>
  <si>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</si>
  <si>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</si>
  <si>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</si>
  <si>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</si>
  <si>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</si>
  <si>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</si>
  <si>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</si>
  <si>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</si>
  <si>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</si>
  <si>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</si>
  <si>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</si>
  <si>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</si>
  <si>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</si>
  <si>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</si>
  <si>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</si>
  <si>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</si>
  <si>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</si>
  <si>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</si>
  <si>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</si>
  <si>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</si>
  <si>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</si>
  <si>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</si>
  <si>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</si>
  <si>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</si>
  <si>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</si>
  <si>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</si>
  <si>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</si>
  <si>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</si>
  <si>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</si>
  <si>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</si>
  <si>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</si>
  <si>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</si>
  <si>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</si>
  <si>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</si>
  <si>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</si>
  <si>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</si>
  <si>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</si>
  <si>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</si>
  <si>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</si>
  <si>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</si>
  <si>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</si>
  <si>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</si>
  <si>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</si>
  <si>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</si>
  <si>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</si>
  <si>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</si>
  <si>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</si>
  <si>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</si>
  <si>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</si>
  <si>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</si>
  <si>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</si>
  <si>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</si>
  <si>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</si>
  <si>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</si>
  <si>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</si>
  <si>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</si>
  <si>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</si>
  <si>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</si>
  <si>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</si>
  <si>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</si>
  <si>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</si>
  <si>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</si>
  <si>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</si>
  <si>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</si>
  <si>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</si>
  <si>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</si>
  <si>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</si>
  <si>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</si>
  <si>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</si>
  <si>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</si>
  <si>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</si>
  <si>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</si>
  <si>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</si>
  <si>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</si>
  <si>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</si>
  <si>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</si>
  <si>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</si>
  <si>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</si>
  <si>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</si>
  <si>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</si>
  <si>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</si>
  <si>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</si>
  <si>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</si>
  <si>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</si>
  <si>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</si>
  <si>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</si>
  <si>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</si>
  <si>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</si>
  <si>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</si>
  <si>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</si>
  <si>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</si>
  <si>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</si>
  <si>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</si>
  <si>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</si>
  <si>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</si>
  <si>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</si>
  <si>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</si>
  <si>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</si>
  <si>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</si>
  <si>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</si>
  <si>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</si>
  <si>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</si>
  <si>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</si>
  <si>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</si>
  <si>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</si>
  <si>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</si>
  <si>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</si>
  <si>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</si>
  <si>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</si>
  <si>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</si>
  <si>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</si>
  <si>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</si>
  <si>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</si>
  <si>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</si>
  <si>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</si>
  <si>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</si>
  <si>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</si>
  <si>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</si>
  <si>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</si>
  <si>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</si>
  <si>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</si>
  <si>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</si>
  <si>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</si>
  <si>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</si>
  <si>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</si>
  <si>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</si>
  <si>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</si>
  <si>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</si>
  <si>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</si>
  <si>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</si>
  <si>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</si>
  <si>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</si>
  <si>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</si>
  <si>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</si>
  <si>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</si>
  <si>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</si>
  <si>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</si>
  <si>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</si>
  <si>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</si>
  <si>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</si>
  <si>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</si>
  <si>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</si>
  <si>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</si>
  <si>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</si>
  <si>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</si>
  <si>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</si>
  <si>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</si>
  <si>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</si>
  <si>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</si>
  <si>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</si>
  <si>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</si>
  <si>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</si>
  <si>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</si>
  <si>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</si>
  <si>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</si>
  <si>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</si>
  <si>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</si>
  <si>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</si>
  <si>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</si>
  <si>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</si>
  <si>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</si>
  <si>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</si>
  <si>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</si>
  <si>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</si>
  <si>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</si>
  <si>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</si>
  <si>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</si>
  <si>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</si>
  <si>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</si>
  <si>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</si>
  <si>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</si>
  <si>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</si>
  <si>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</si>
  <si>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</si>
  <si>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</si>
  <si>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</si>
  <si>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</si>
  <si>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</si>
  <si>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</si>
  <si>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</si>
  <si>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</si>
  <si>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</si>
  <si>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</si>
  <si>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</si>
  <si>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</si>
  <si>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</si>
  <si>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</si>
  <si>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</si>
  <si>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</si>
  <si>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</si>
  <si>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</si>
  <si>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</si>
  <si>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</si>
  <si>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</si>
  <si>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</si>
  <si>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</si>
  <si>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</si>
  <si>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</si>
  <si>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</si>
  <si>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</si>
  <si>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</si>
  <si>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</si>
  <si>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</si>
  <si>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</si>
  <si>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</si>
  <si>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</si>
  <si>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</si>
  <si>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</si>
  <si>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</si>
  <si>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</si>
  <si>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</si>
  <si>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</si>
  <si>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</si>
  <si>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</si>
  <si>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</si>
  <si>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</si>
  <si>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</si>
  <si>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</si>
  <si>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</si>
  <si>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</si>
  <si>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</si>
  <si>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</si>
  <si>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</si>
  <si>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</si>
  <si>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</si>
  <si>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</si>
  <si>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</si>
  <si>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</si>
  <si>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</si>
  <si>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</si>
  <si>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</si>
  <si>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</si>
  <si>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</si>
  <si>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</si>
  <si>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</si>
  <si>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</si>
  <si>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</si>
  <si>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</si>
  <si>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</si>
  <si>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</si>
  <si>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</si>
  <si>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</si>
  <si>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</si>
  <si>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</si>
  <si>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</si>
  <si>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</si>
  <si>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</si>
  <si>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</si>
  <si>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</si>
  <si>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</si>
  <si>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</si>
  <si>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</si>
  <si>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</si>
  <si>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</si>
  <si>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</si>
  <si>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</si>
  <si>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</si>
  <si>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</si>
  <si>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</si>
  <si>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</si>
  <si>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</si>
  <si>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</si>
  <si>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</si>
  <si>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</si>
  <si>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</si>
  <si>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</si>
  <si>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</si>
  <si>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</si>
  <si>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</si>
  <si>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</si>
  <si>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</si>
  <si>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</si>
  <si>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</si>
  <si>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</si>
  <si>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</si>
  <si>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</si>
  <si>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</si>
  <si>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</si>
  <si>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</si>
  <si>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</si>
  <si>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</si>
  <si>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</si>
  <si>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</si>
  <si>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</si>
  <si>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</si>
  <si>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</si>
  <si>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</si>
  <si>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</si>
  <si>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</si>
  <si>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</si>
  <si>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</si>
  <si>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</si>
  <si>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</si>
  <si>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</si>
  <si>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</si>
  <si>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</si>
  <si>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</si>
  <si>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</si>
  <si>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</si>
  <si>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</si>
  <si>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</si>
  <si>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</si>
  <si>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</si>
  <si>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</si>
  <si>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</si>
  <si>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</si>
  <si>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</si>
  <si>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</si>
  <si>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</si>
  <si>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</si>
  <si>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</si>
  <si>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</si>
  <si>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</si>
  <si>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</si>
  <si>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</si>
  <si>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</si>
  <si>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</si>
  <si>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</si>
  <si>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</si>
  <si>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</si>
  <si>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</si>
  <si>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</si>
  <si>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</si>
  <si>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</si>
  <si>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</si>
  <si>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</si>
  <si>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</si>
  <si>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</si>
  <si>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</si>
  <si>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</si>
  <si>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</si>
  <si>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</si>
  <si>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</si>
  <si>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</si>
  <si>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</si>
  <si>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</si>
  <si>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</si>
  <si>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</si>
  <si>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</si>
  <si>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</si>
  <si>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</si>
  <si>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</si>
  <si>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</si>
  <si>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</si>
  <si>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</si>
  <si>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</si>
  <si>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</si>
  <si>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</si>
  <si>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</si>
  <si>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</si>
  <si>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</si>
  <si>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</si>
  <si>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</si>
  <si>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</si>
  <si>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</si>
  <si>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</si>
  <si>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</si>
  <si>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</si>
  <si>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</si>
  <si>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</si>
  <si>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</si>
  <si>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</si>
  <si>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</si>
  <si>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</si>
  <si>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</si>
  <si>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</si>
  <si>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</si>
  <si>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</si>
  <si>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</si>
  <si>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</si>
  <si>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</si>
  <si>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</si>
  <si>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</si>
  <si>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</si>
  <si>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</si>
  <si>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</si>
  <si>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</si>
  <si>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</si>
  <si>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</si>
  <si>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</si>
  <si>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</si>
  <si>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</si>
  <si>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</si>
  <si>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</si>
  <si>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</si>
  <si>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</si>
  <si>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</si>
  <si>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</si>
  <si>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</si>
  <si>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</si>
  <si>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</si>
  <si>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</si>
  <si>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</si>
  <si>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</si>
  <si>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</si>
  <si>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</si>
  <si>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</si>
  <si>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</si>
  <si>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</si>
  <si>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</si>
  <si>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</si>
  <si>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</si>
  <si>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</si>
  <si>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</si>
  <si>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</si>
  <si>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</si>
  <si>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</si>
  <si>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</si>
  <si>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</si>
  <si>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</si>
  <si>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</si>
  <si>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</si>
  <si>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</si>
  <si>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</si>
  <si>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</si>
  <si>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</si>
  <si>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</si>
  <si>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</si>
  <si>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</si>
  <si>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</si>
  <si>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</si>
  <si>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</si>
  <si>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</si>
  <si>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</si>
  <si>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</si>
  <si>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</si>
  <si>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</si>
  <si>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</si>
  <si>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</si>
  <si>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</si>
  <si>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</si>
  <si>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</si>
  <si>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</si>
  <si>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</si>
  <si>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</si>
  <si>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</si>
  <si>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</si>
  <si>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</si>
  <si>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</si>
  <si>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</si>
  <si>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</si>
  <si>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</si>
  <si>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</si>
  <si>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</si>
  <si>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</si>
  <si>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</si>
  <si>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</si>
  <si>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</si>
  <si>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</si>
  <si>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</si>
  <si>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</si>
  <si>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</si>
  <si>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</si>
  <si>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</si>
  <si>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</si>
  <si>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</si>
  <si>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</si>
  <si>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</si>
  <si>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</si>
  <si>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</si>
  <si>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</si>
  <si>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</si>
  <si>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</si>
  <si>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</si>
  <si>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</si>
  <si>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</si>
  <si>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</si>
  <si>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</si>
  <si>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</si>
  <si>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</si>
  <si>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</si>
  <si>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</si>
  <si>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</si>
  <si>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</si>
  <si>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</si>
  <si>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</si>
  <si>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</si>
  <si>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</si>
  <si>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</si>
  <si>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</si>
  <si>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</si>
  <si>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</si>
  <si>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</si>
  <si>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</si>
  <si>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</si>
  <si>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</si>
  <si>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</si>
  <si>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</si>
  <si>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</si>
  <si>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</si>
  <si>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</si>
  <si>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</si>
  <si>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</si>
  <si>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</si>
  <si>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</si>
  <si>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</si>
  <si>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</si>
  <si>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</si>
  <si>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</si>
  <si>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</si>
  <si>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</si>
  <si>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</si>
  <si>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</si>
  <si>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</si>
  <si>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</si>
  <si>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</si>
  <si>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</si>
  <si>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</si>
  <si>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</si>
  <si>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</si>
  <si>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</si>
  <si>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</si>
  <si>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</si>
  <si>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</si>
  <si>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</si>
  <si>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</si>
  <si>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</si>
  <si>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</si>
  <si>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</si>
  <si>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</si>
  <si>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</si>
  <si>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</si>
  <si>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</si>
  <si>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</si>
  <si>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</si>
  <si>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</si>
  <si>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</si>
  <si>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</si>
  <si>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</si>
  <si>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</si>
  <si>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</si>
  <si>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</si>
  <si>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</si>
  <si>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</si>
  <si>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</si>
  <si>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</si>
  <si>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</si>
  <si>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</si>
  <si>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</si>
  <si>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</si>
  <si>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</si>
  <si>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</si>
  <si>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</si>
  <si>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</si>
  <si>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</si>
  <si>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</si>
  <si>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</si>
  <si>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</si>
  <si>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</si>
  <si>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</si>
  <si>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</si>
  <si>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</si>
  <si>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</si>
  <si>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</si>
  <si>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</si>
  <si>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</si>
  <si>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</si>
  <si>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</si>
  <si>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</si>
  <si>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</si>
  <si>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</si>
  <si>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</si>
  <si>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</si>
  <si>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</si>
  <si>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</si>
  <si>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</si>
  <si>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</si>
  <si>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</si>
  <si>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</si>
  <si>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</si>
  <si>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</si>
  <si>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</si>
  <si>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</si>
  <si>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</si>
  <si>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</si>
  <si>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</si>
  <si>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</si>
  <si>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</si>
  <si>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</si>
  <si>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</si>
  <si>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</si>
  <si>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</si>
  <si>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</si>
  <si>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</si>
  <si>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</si>
  <si>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</si>
  <si>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</si>
  <si>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</si>
  <si>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</si>
  <si>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</si>
  <si>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</si>
  <si>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</si>
  <si>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</si>
  <si>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</si>
  <si>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</si>
  <si>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</si>
  <si>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</si>
  <si>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</si>
  <si>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</si>
  <si>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</si>
  <si>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</si>
  <si>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</si>
  <si>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</si>
  <si>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</si>
  <si>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</si>
  <si>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</si>
  <si>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</si>
  <si>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</si>
  <si>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</si>
  <si>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</si>
  <si>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</si>
  <si>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</si>
  <si>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</si>
  <si>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</si>
  <si>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</si>
  <si>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</si>
  <si>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</si>
  <si>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</si>
  <si>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</si>
  <si>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</si>
  <si>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</si>
  <si>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</si>
  <si>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</si>
  <si>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</si>
  <si>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</si>
  <si>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</si>
  <si>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</si>
  <si>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</si>
  <si>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</si>
  <si>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</si>
  <si>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</si>
  <si>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</si>
  <si>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</si>
  <si>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</si>
  <si>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</si>
  <si>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</si>
  <si>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</si>
  <si>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</si>
  <si>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</si>
  <si>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</si>
  <si>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</si>
  <si>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</si>
  <si>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</si>
  <si>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</si>
  <si>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</si>
  <si>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</si>
  <si>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</si>
  <si>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</si>
  <si>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</si>
  <si>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</si>
  <si>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</si>
  <si>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</si>
  <si>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</si>
  <si>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</si>
  <si>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</si>
  <si>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</si>
  <si>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</si>
  <si>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</si>
  <si>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</si>
  <si>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</si>
  <si>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</si>
  <si>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</si>
  <si>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</si>
  <si>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</si>
  <si>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</si>
  <si>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</si>
  <si>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</si>
  <si>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</si>
  <si>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</si>
  <si>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</si>
  <si>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</si>
  <si>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</si>
  <si>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</si>
  <si>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</si>
  <si>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</si>
  <si>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</si>
  <si>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</si>
  <si>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</si>
  <si>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</si>
  <si>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</si>
  <si>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</si>
  <si>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</si>
  <si>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</si>
  <si>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</si>
  <si>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</si>
  <si>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</si>
  <si>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</si>
  <si>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</si>
  <si>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</si>
  <si>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</si>
  <si>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</si>
  <si>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</si>
  <si>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</si>
  <si>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</si>
  <si>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</si>
  <si>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</si>
  <si>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</si>
  <si>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</si>
  <si>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</si>
  <si>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</si>
  <si>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</si>
  <si>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</si>
  <si>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</si>
  <si>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</si>
  <si>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</si>
  <si>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</si>
  <si>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</si>
  <si>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</si>
  <si>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</si>
  <si>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</si>
  <si>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</si>
  <si>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</si>
  <si>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</si>
  <si>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</si>
  <si>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</si>
  <si>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</si>
  <si>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</si>
  <si>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</si>
  <si>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</si>
  <si>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</si>
  <si>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</si>
  <si>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</si>
  <si>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</si>
  <si>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</si>
  <si>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</si>
  <si>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</si>
  <si>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</si>
  <si>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</si>
  <si>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</si>
  <si>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</si>
  <si>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</si>
  <si>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</si>
  <si>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</si>
  <si>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</si>
  <si>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</si>
  <si>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</si>
  <si>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</si>
  <si>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</si>
  <si>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</si>
  <si>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</si>
  <si>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</si>
  <si>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</si>
  <si>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</si>
  <si>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</si>
  <si>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</si>
  <si>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</si>
  <si>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</si>
  <si>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</si>
  <si>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</si>
  <si>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</si>
  <si>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</si>
  <si>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</si>
  <si>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</si>
  <si>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</si>
  <si>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</si>
  <si>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</si>
  <si>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</si>
  <si>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</si>
  <si>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</si>
  <si>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</si>
  <si>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</si>
  <si>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</si>
  <si>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</si>
  <si>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</si>
  <si>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</si>
  <si>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</si>
  <si>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</si>
  <si>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</si>
  <si>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</si>
  <si>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</si>
  <si>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</si>
  <si>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</si>
  <si>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</si>
  <si>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</si>
  <si>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</si>
  <si>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</si>
  <si>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</si>
  <si>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</si>
  <si>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</si>
  <si>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</si>
  <si>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</si>
  <si>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</si>
  <si>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</si>
  <si>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</si>
  <si>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</si>
  <si>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</si>
  <si>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</si>
  <si>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</si>
  <si>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</si>
  <si>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</si>
  <si>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</si>
  <si>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</si>
  <si>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</si>
  <si>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</si>
  <si>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</si>
  <si>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</si>
  <si>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</si>
  <si>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</si>
  <si>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</si>
  <si>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</si>
  <si>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</si>
  <si>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</si>
  <si>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</si>
  <si>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</si>
  <si>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</si>
  <si>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</si>
  <si>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</si>
  <si>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</si>
  <si>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</si>
  <si>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</si>
  <si>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</si>
  <si>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</si>
  <si>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</si>
  <si>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</si>
  <si>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</si>
  <si>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</si>
  <si>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</si>
  <si>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</si>
  <si>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</si>
  <si>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</si>
  <si>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</si>
  <si>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</si>
  <si>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</si>
  <si>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</si>
  <si>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</si>
  <si>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</si>
  <si>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</si>
  <si>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</si>
  <si>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</si>
  <si>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</si>
  <si>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</si>
  <si>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</si>
  <si>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</si>
  <si>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</si>
  <si>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</si>
  <si>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</si>
  <si>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</si>
  <si>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</si>
  <si>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</si>
  <si>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</si>
  <si>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</si>
  <si>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</si>
  <si>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</si>
  <si>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</si>
  <si>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</si>
  <si>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</si>
  <si>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</si>
  <si>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</si>
  <si>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</si>
  <si>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</si>
  <si>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</si>
  <si>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</si>
  <si>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</si>
  <si>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</si>
  <si>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</si>
  <si>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</si>
  <si>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</si>
  <si>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</si>
  <si>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</si>
  <si>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</si>
  <si>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</si>
  <si>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</si>
  <si>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</si>
  <si>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</si>
  <si>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</si>
  <si>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</si>
  <si>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</si>
  <si>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</si>
  <si>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</si>
  <si>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</si>
  <si>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</si>
  <si>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</si>
  <si>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</si>
  <si>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</si>
  <si>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</si>
  <si>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</si>
  <si>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</si>
  <si>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</si>
  <si>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</si>
  <si>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</si>
  <si>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</si>
  <si>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</si>
  <si>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</si>
  <si>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</si>
  <si>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</si>
  <si>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</si>
  <si>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</si>
  <si>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</si>
  <si>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</si>
  <si>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</si>
  <si>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</si>
  <si>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</si>
  <si>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</si>
  <si>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</si>
  <si>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</si>
  <si>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</si>
  <si>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</si>
  <si>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</si>
  <si>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</si>
  <si>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</si>
  <si>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</si>
  <si>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</si>
  <si>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</si>
  <si>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</si>
  <si>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</si>
  <si>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</si>
  <si>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</si>
  <si>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</si>
  <si>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</si>
  <si>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</si>
  <si>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</si>
  <si>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</si>
  <si>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</si>
  <si>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</si>
  <si>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</si>
  <si>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</si>
  <si>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</si>
  <si>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</si>
  <si>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</si>
  <si>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</si>
  <si>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</si>
  <si>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</si>
  <si>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</si>
  <si>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</si>
  <si>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</si>
  <si>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</si>
  <si>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</si>
  <si>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</si>
  <si>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</si>
  <si>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</si>
  <si>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</si>
  <si>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</si>
  <si>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</si>
  <si>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</si>
  <si>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</si>
  <si>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</si>
  <si>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</si>
  <si>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</si>
  <si>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</si>
  <si>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</si>
  <si>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</si>
  <si>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</si>
  <si>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</si>
  <si>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</si>
  <si>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</si>
  <si>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</si>
  <si>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</si>
  <si>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</si>
  <si>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</si>
  <si>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</si>
  <si>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</si>
  <si>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</si>
  <si>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</si>
  <si>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</si>
  <si>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</si>
  <si>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</si>
  <si>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</si>
  <si>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</si>
  <si>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</si>
  <si>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</si>
  <si>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</si>
  <si>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</si>
  <si>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</si>
  <si>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</si>
  <si>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</si>
  <si>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</si>
  <si>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</si>
  <si>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</si>
  <si>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</si>
  <si>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</si>
  <si>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</si>
  <si>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</si>
  <si>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</si>
  <si>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</si>
  <si>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</si>
  <si>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</si>
  <si>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</si>
  <si>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</si>
  <si>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</si>
  <si>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</si>
  <si>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</si>
  <si>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</si>
  <si>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</si>
  <si>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</si>
  <si>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</si>
  <si>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</si>
  <si>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</si>
  <si>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</si>
  <si>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</si>
  <si>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</si>
  <si>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</si>
  <si>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</si>
  <si>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</si>
  <si>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</si>
  <si>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</si>
  <si>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</si>
  <si>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</si>
  <si>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</si>
  <si>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</si>
  <si>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</si>
  <si>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</si>
  <si>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</si>
  <si>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</si>
  <si>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</si>
  <si>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</si>
  <si>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</si>
  <si>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</si>
  <si>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</si>
  <si>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</si>
  <si>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</si>
  <si>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</si>
  <si>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</si>
  <si>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</si>
  <si>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</si>
  <si>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</si>
  <si>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</si>
  <si>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</si>
  <si>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</si>
  <si>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</si>
  <si>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</si>
  <si>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</si>
  <si>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</si>
  <si>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</si>
  <si>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</si>
  <si>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</si>
  <si>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</si>
  <si>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</si>
  <si>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</si>
  <si>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</si>
  <si>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</si>
  <si>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</si>
  <si>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</si>
  <si>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</si>
  <si>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</si>
  <si>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</si>
  <si>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</si>
  <si>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</si>
  <si>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</si>
  <si>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</si>
  <si>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</si>
  <si>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</si>
  <si>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</si>
  <si>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</si>
  <si>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</si>
  <si>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</si>
  <si>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</si>
  <si>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</si>
  <si>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</si>
  <si>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</si>
  <si>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</si>
  <si>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</si>
  <si>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</si>
  <si>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</si>
  <si>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</si>
  <si>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</si>
  <si>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</si>
  <si>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</si>
  <si>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</si>
  <si>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</si>
  <si>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</si>
  <si>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</si>
  <si>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</si>
  <si>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</si>
  <si>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</si>
  <si>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</si>
  <si>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</si>
  <si>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</si>
  <si>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</si>
  <si>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</si>
  <si>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</si>
  <si>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</si>
  <si>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</si>
  <si>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</si>
  <si>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</si>
  <si>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</si>
  <si>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</si>
  <si>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</si>
  <si>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</si>
  <si>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</si>
  <si>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</si>
  <si>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</si>
  <si>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</si>
  <si>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</si>
  <si>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</si>
  <si>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</si>
  <si>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</si>
  <si>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</si>
  <si>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</si>
  <si>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</si>
  <si>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</si>
  <si>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</si>
  <si>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</si>
  <si>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</si>
  <si>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</si>
  <si>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</si>
  <si>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</si>
  <si>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</si>
  <si>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</si>
  <si>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</si>
  <si>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</si>
  <si>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</si>
  <si>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</si>
  <si>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</si>
  <si>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</si>
  <si>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</si>
  <si>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</si>
  <si>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</si>
  <si>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</si>
  <si>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</si>
  <si>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</si>
  <si>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</si>
  <si>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</si>
  <si>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</si>
  <si>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</si>
  <si>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</si>
  <si>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</si>
  <si>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</si>
  <si>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</si>
  <si>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</si>
  <si>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</si>
  <si>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</si>
  <si>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</si>
  <si>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</si>
  <si>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</si>
  <si>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</si>
  <si>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</si>
  <si>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</si>
  <si>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</si>
  <si>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</si>
  <si>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</si>
  <si>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</si>
  <si>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</si>
  <si>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</si>
  <si>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</si>
  <si>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</si>
  <si>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</si>
  <si>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</si>
  <si>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</si>
  <si>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</si>
  <si>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</si>
  <si>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</si>
  <si>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</si>
  <si>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</si>
  <si>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</si>
  <si>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</si>
  <si>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</si>
  <si>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</si>
  <si>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</si>
  <si>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</si>
  <si>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</si>
  <si>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</si>
  <si>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</si>
  <si>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</si>
  <si>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</si>
  <si>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</si>
  <si>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</si>
  <si>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</si>
  <si>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</si>
  <si>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</si>
  <si>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</si>
  <si>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</si>
  <si>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</si>
  <si>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</si>
  <si>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</si>
  <si>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</si>
  <si>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</si>
  <si>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</si>
  <si>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</si>
  <si>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</si>
  <si>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</si>
  <si>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</si>
  <si>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</si>
  <si>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</si>
  <si>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</si>
  <si>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</si>
  <si>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</si>
  <si>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</si>
  <si>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</si>
  <si>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</si>
  <si>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</si>
  <si>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</si>
  <si>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</si>
  <si>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</si>
  <si>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</si>
  <si>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</si>
  <si>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</si>
  <si>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</si>
  <si>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</si>
  <si>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</si>
  <si>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</si>
  <si>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</si>
  <si>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</si>
  <si>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</si>
  <si>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</si>
  <si>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</si>
  <si>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</si>
  <si>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</si>
  <si>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</si>
  <si>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</si>
  <si>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</si>
  <si>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</si>
  <si>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</si>
  <si>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</si>
  <si>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</si>
  <si>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</si>
  <si>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</si>
  <si>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</si>
  <si>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</si>
  <si>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</si>
  <si>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</si>
  <si>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</si>
  <si>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</si>
  <si>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</si>
  <si>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</si>
  <si>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</si>
  <si>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</si>
  <si>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</si>
  <si>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</si>
  <si>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</si>
  <si>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</si>
  <si>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</si>
  <si>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</si>
  <si>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</si>
  <si>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</si>
  <si>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</si>
  <si>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</si>
  <si>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</si>
  <si>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</si>
  <si>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</si>
  <si>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</si>
  <si>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</si>
  <si>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</si>
  <si>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</si>
  <si>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</si>
  <si>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</si>
  <si>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</si>
  <si>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</si>
  <si>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</si>
  <si>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</si>
  <si>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</si>
  <si>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</si>
  <si>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</si>
  <si>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</si>
  <si>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</si>
  <si>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</si>
  <si>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</si>
  <si>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</si>
  <si>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</si>
  <si>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</si>
  <si>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</si>
  <si>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</si>
  <si>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</si>
  <si>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</si>
  <si>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</si>
  <si>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</si>
  <si>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</si>
  <si>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</si>
  <si>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</si>
  <si>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</si>
  <si>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</si>
  <si>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</si>
  <si>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</si>
  <si>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</si>
  <si>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</si>
  <si>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</si>
  <si>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</si>
  <si>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</si>
  <si>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</si>
  <si>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</si>
  <si>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</si>
  <si>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</si>
  <si>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</si>
  <si>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</si>
  <si>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</si>
  <si>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</si>
  <si>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</si>
  <si>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</si>
  <si>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</si>
  <si>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</si>
  <si>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</si>
  <si>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</si>
  <si>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</si>
  <si>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</si>
  <si>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</si>
  <si>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</si>
  <si>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</si>
  <si>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</si>
  <si>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</si>
  <si>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</si>
  <si>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</si>
  <si>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</si>
  <si>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</si>
  <si>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</si>
  <si>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</si>
  <si>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</si>
  <si>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</si>
  <si>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</si>
  <si>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</si>
  <si>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</si>
  <si>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</si>
  <si>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</si>
  <si>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</si>
  <si>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</si>
  <si>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</si>
  <si>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</si>
  <si>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</si>
  <si>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</si>
  <si>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</si>
  <si>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</si>
  <si>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</si>
  <si>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</si>
  <si>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</si>
  <si>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</si>
  <si>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</si>
  <si>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</si>
  <si>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</si>
  <si>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</si>
  <si>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</si>
  <si>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</si>
  <si>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</si>
  <si>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</si>
  <si>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</si>
  <si>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</si>
  <si>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</si>
  <si>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</si>
  <si>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</si>
  <si>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</si>
  <si>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</si>
  <si>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</si>
  <si>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</si>
  <si>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</si>
  <si>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</si>
  <si>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</si>
  <si>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</si>
  <si>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</si>
  <si>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</si>
  <si>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</si>
  <si>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</si>
  <si>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</si>
  <si>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</si>
  <si>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</si>
  <si>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</si>
  <si>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</si>
  <si>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</si>
  <si>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</si>
  <si>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</si>
  <si>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</si>
  <si>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</si>
  <si>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</si>
  <si>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</si>
  <si>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</si>
  <si>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</si>
  <si>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</si>
  <si>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</si>
  <si>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</si>
  <si>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</si>
  <si>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</si>
  <si>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</si>
  <si>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</si>
  <si>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</si>
  <si>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</si>
  <si>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</si>
  <si>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</si>
  <si>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</si>
  <si>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</si>
  <si>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</si>
  <si>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</si>
  <si>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</si>
  <si>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</si>
  <si>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</si>
  <si>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</si>
  <si>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</si>
  <si>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</si>
  <si>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</si>
  <si>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</si>
  <si>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</si>
  <si>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</si>
  <si>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</si>
  <si>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</si>
  <si>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</si>
  <si>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</si>
  <si>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</si>
  <si>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</si>
  <si>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</si>
  <si>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</si>
  <si>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</si>
  <si>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</si>
  <si>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</si>
  <si>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</si>
  <si>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</si>
  <si>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</si>
  <si>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</si>
  <si>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</si>
  <si>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</si>
  <si>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</si>
  <si>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</si>
  <si>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</si>
  <si>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</si>
  <si>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</si>
  <si>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</si>
  <si>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</si>
  <si>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</si>
  <si>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</si>
  <si>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</si>
  <si>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</si>
  <si>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</si>
  <si>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</si>
  <si>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</si>
  <si>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</si>
  <si>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</si>
  <si>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</si>
  <si>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</si>
  <si>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</si>
  <si>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</si>
  <si>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</si>
  <si>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</si>
  <si>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</si>
  <si>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</si>
  <si>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</si>
  <si>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</si>
  <si>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</si>
  <si>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</si>
  <si>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</si>
  <si>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</si>
  <si>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</si>
  <si>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</si>
  <si>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</si>
  <si>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</si>
  <si>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</si>
  <si>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</si>
  <si>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</si>
  <si>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</si>
  <si>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</si>
  <si>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</si>
  <si>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</si>
  <si>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</si>
  <si>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</si>
  <si>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</si>
  <si>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</si>
  <si>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</si>
  <si>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</si>
  <si>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</si>
  <si>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</si>
  <si>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</si>
  <si>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</si>
  <si>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</si>
  <si>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</si>
  <si>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</si>
  <si>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</si>
  <si>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</si>
  <si>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</si>
  <si>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</si>
  <si>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</si>
  <si>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</si>
  <si>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</si>
  <si>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</si>
  <si>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</si>
  <si>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</si>
  <si>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</si>
  <si>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</si>
  <si>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</si>
  <si>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</si>
  <si>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</si>
  <si>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</si>
  <si>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</si>
  <si>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</si>
  <si>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</si>
  <si>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</si>
  <si>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</si>
  <si>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</si>
  <si>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</si>
  <si>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</si>
  <si>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</si>
  <si>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</si>
  <si>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</si>
  <si>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</si>
  <si>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</si>
  <si>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</si>
  <si>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</si>
  <si>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</si>
  <si>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</si>
  <si>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</si>
  <si>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</si>
  <si>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</si>
  <si>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</si>
  <si>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</si>
  <si>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</si>
  <si>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</si>
  <si>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</si>
  <si>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</si>
  <si>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</si>
  <si>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</si>
  <si>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</si>
  <si>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</si>
  <si>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</si>
  <si>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</si>
  <si>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</si>
  <si>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</si>
  <si>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</si>
  <si>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</si>
  <si>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</si>
  <si>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</si>
  <si>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</si>
  <si>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</si>
  <si>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</si>
  <si>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</si>
  <si>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</si>
  <si>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</si>
  <si>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</si>
  <si>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</si>
  <si>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</si>
  <si>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</si>
  <si>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</si>
  <si>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</si>
  <si>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</si>
  <si>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</si>
  <si>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</si>
  <si>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</si>
  <si>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</si>
  <si>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</si>
  <si>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</si>
  <si>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</si>
  <si>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</si>
  <si>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</si>
  <si>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</si>
  <si>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</si>
  <si>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</si>
  <si>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</si>
  <si>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</si>
  <si>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</si>
  <si>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</si>
  <si>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</si>
  <si>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</si>
  <si>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</si>
  <si>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</si>
  <si>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</si>
  <si>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</si>
  <si>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</si>
  <si>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</si>
  <si>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</si>
  <si>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</si>
  <si>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</si>
  <si>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</si>
  <si>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</si>
  <si>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</si>
  <si>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</si>
  <si>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</si>
  <si>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</si>
  <si>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</si>
  <si>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</si>
  <si>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</si>
  <si>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</si>
  <si>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</si>
  <si>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</si>
  <si>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</si>
  <si>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</si>
  <si>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</si>
  <si>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</si>
  <si>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</si>
  <si>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</si>
  <si>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</si>
  <si>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</si>
  <si>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</si>
  <si>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</si>
  <si>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</si>
  <si>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</si>
  <si>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</si>
  <si>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</si>
  <si>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</si>
  <si>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</si>
  <si>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</si>
  <si>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</si>
  <si>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</si>
  <si>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</si>
  <si>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</si>
  <si>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</si>
  <si>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</si>
  <si>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</si>
  <si>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</si>
  <si>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</si>
  <si>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</si>
  <si>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</si>
  <si>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</si>
  <si>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</si>
  <si>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</si>
  <si>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</si>
  <si>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</si>
  <si>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</si>
  <si>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</si>
  <si>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</si>
  <si>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</si>
  <si>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</si>
  <si>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</si>
  <si>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</si>
  <si>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</si>
  <si>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</si>
  <si>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</si>
  <si>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</si>
  <si>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</si>
  <si>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</si>
  <si>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</si>
  <si>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</si>
  <si>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</si>
  <si>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</si>
  <si>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</si>
  <si>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</si>
  <si>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</si>
  <si>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</si>
  <si>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</si>
  <si>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</si>
  <si>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</si>
  <si>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</si>
  <si>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</si>
  <si>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</si>
  <si>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</si>
  <si>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</si>
  <si>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</si>
  <si>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</si>
  <si>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</si>
  <si>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</si>
  <si>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</si>
  <si>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</si>
  <si>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</si>
  <si>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</si>
  <si>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</si>
  <si>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</si>
  <si>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</si>
  <si>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</si>
  <si>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</si>
  <si>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</si>
  <si>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</si>
  <si>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</si>
  <si>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</si>
  <si>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</si>
  <si>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</si>
  <si>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</si>
  <si>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</si>
  <si>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</si>
  <si>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</si>
  <si>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</si>
  <si>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</si>
  <si>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</si>
  <si>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</si>
  <si>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</si>
  <si>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</si>
  <si>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</si>
  <si>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</si>
  <si>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</si>
  <si>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</si>
  <si>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</si>
  <si>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</si>
  <si>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</si>
  <si>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</si>
  <si>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</si>
  <si>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</si>
  <si>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</si>
  <si>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</si>
  <si>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</si>
  <si>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</si>
  <si>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</si>
  <si>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</si>
  <si>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</si>
  <si>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</si>
  <si>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</si>
  <si>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</si>
  <si>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</si>
  <si>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</si>
  <si>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</si>
  <si>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</si>
  <si>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</si>
  <si>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</si>
  <si>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</si>
  <si>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</si>
  <si>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</si>
  <si>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</si>
  <si>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</si>
  <si>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</si>
  <si>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</si>
  <si>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</si>
  <si>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</si>
  <si>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</si>
  <si>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</si>
  <si>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</si>
  <si>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</si>
  <si>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</si>
  <si>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</si>
  <si>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</si>
  <si>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</si>
  <si>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</si>
  <si>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</si>
  <si>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</si>
  <si>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</si>
  <si>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</si>
  <si>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</si>
  <si>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</si>
  <si>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</si>
  <si>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</si>
  <si>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</si>
  <si>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</si>
  <si>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</si>
  <si>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</si>
  <si>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</si>
  <si>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</si>
  <si>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</si>
  <si>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</si>
  <si>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</si>
  <si>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</si>
  <si>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</si>
  <si>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</si>
  <si>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</si>
  <si>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</si>
  <si>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</si>
  <si>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</si>
  <si>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</si>
  <si>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</si>
  <si>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</si>
  <si>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</si>
  <si>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</si>
  <si>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</si>
  <si>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</si>
  <si>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</si>
  <si>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</si>
  <si>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</si>
  <si>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</si>
  <si>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</si>
  <si>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</si>
  <si>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</si>
  <si>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</si>
  <si>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</si>
  <si>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</si>
  <si>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</si>
  <si>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</si>
  <si>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</si>
  <si>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</si>
  <si>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</si>
  <si>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</si>
  <si>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</si>
  <si>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</si>
  <si>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</si>
  <si>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</si>
  <si>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</si>
  <si>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</si>
  <si>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</si>
  <si>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</si>
  <si>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</si>
  <si>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</si>
  <si>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</si>
  <si>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</si>
  <si>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</si>
  <si>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</si>
  <si>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</si>
  <si>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</si>
  <si>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</si>
  <si>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</si>
  <si>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</si>
  <si>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</si>
  <si>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</si>
  <si>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</si>
  <si>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</si>
  <si>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</si>
  <si>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</si>
  <si>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</si>
  <si>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</si>
  <si>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</si>
  <si>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</si>
  <si>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</si>
  <si>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</si>
  <si>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</si>
  <si>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</si>
  <si>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</si>
  <si>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</si>
  <si>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</si>
  <si>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</si>
  <si>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</si>
  <si>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</si>
  <si>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</si>
  <si>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</si>
  <si>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</si>
  <si>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</si>
  <si>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</si>
  <si>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</si>
  <si>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</si>
  <si>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</si>
  <si>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</si>
  <si>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</si>
  <si>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</si>
  <si>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</si>
  <si>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</si>
  <si>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</si>
  <si>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</si>
  <si>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</si>
  <si>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</si>
  <si>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</si>
  <si>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</si>
  <si>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</si>
  <si>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</si>
  <si>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</si>
  <si>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</si>
  <si>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</si>
  <si>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</si>
  <si>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</si>
  <si>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</si>
  <si>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</si>
  <si>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</si>
  <si>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</si>
  <si>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</si>
  <si>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</si>
  <si>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</si>
  <si>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</si>
  <si>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</si>
  <si>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</si>
  <si>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</si>
  <si>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</si>
  <si>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</si>
  <si>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</si>
  <si>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</si>
  <si>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</si>
  <si>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</si>
  <si>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</si>
  <si>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</si>
  <si>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</si>
  <si>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</si>
  <si>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</si>
  <si>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</si>
  <si>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</si>
  <si>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</si>
  <si>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</si>
  <si>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</si>
  <si>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</si>
  <si>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</si>
  <si>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</si>
  <si>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</si>
  <si>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</si>
  <si>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</si>
  <si>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</si>
  <si>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</si>
  <si>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</si>
  <si>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</si>
  <si>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</si>
  <si>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</si>
  <si>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</si>
  <si>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</si>
  <si>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</si>
  <si>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</si>
  <si>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</si>
  <si>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</si>
  <si>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</si>
  <si>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</si>
  <si>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</si>
  <si>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</si>
  <si>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</si>
  <si>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</si>
  <si>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</si>
  <si>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</si>
  <si>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</si>
  <si>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</si>
  <si>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</si>
  <si>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</si>
  <si>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</si>
  <si>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</si>
  <si>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</si>
  <si>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</si>
  <si>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</si>
  <si>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</si>
  <si>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</si>
  <si>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</si>
  <si>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</si>
  <si>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</si>
  <si>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</si>
  <si>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</si>
  <si>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</si>
  <si>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</si>
  <si>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</si>
  <si>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</si>
  <si>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</si>
  <si>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</si>
  <si>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</si>
  <si>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</si>
  <si>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</si>
  <si>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</si>
  <si>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</si>
  <si>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</si>
  <si>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</si>
  <si>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</si>
  <si>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</si>
  <si>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</si>
  <si>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</si>
  <si>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</si>
  <si>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</si>
  <si>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</si>
  <si>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</si>
  <si>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</si>
  <si>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</si>
  <si>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</si>
  <si>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</si>
  <si>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</si>
  <si>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</si>
  <si>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</si>
  <si>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</si>
  <si>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</si>
  <si>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</si>
  <si>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</si>
  <si>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</si>
  <si>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</si>
  <si>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</si>
  <si>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</si>
  <si>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</si>
  <si>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</si>
  <si>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</si>
  <si>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</si>
  <si>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</si>
  <si>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</si>
  <si>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</si>
  <si>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</si>
  <si>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</si>
  <si>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</si>
  <si>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</si>
  <si>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</si>
  <si>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</si>
  <si>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</si>
  <si>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</si>
  <si>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</si>
  <si>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</si>
  <si>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</si>
  <si>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</si>
  <si>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</si>
  <si>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</si>
  <si>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</si>
  <si>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</si>
  <si>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</si>
  <si>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</si>
  <si>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</si>
  <si>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</si>
  <si>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</si>
  <si>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</si>
  <si>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</si>
  <si>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</si>
  <si>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</si>
  <si>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</si>
  <si>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</si>
  <si>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</si>
  <si>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</si>
  <si>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</si>
  <si>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</si>
  <si>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</si>
  <si>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</si>
  <si>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</si>
  <si>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</si>
  <si>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</si>
  <si>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</si>
  <si>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</si>
  <si>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</si>
  <si>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</si>
  <si>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</si>
  <si>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</si>
  <si>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</si>
  <si>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</si>
  <si>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</si>
  <si>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</si>
  <si>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</si>
  <si>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</si>
  <si>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</si>
  <si>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</si>
  <si>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</si>
  <si>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</si>
  <si>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</si>
  <si>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</si>
  <si>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</si>
  <si>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</si>
  <si>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</si>
  <si>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</si>
  <si>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</si>
  <si>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</si>
  <si>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</si>
  <si>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</si>
  <si>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</si>
  <si>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</si>
  <si>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</si>
  <si>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</si>
  <si>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</si>
  <si>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</si>
  <si>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</si>
  <si>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</si>
  <si>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</si>
  <si>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</si>
  <si>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</si>
  <si>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</si>
  <si>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</si>
  <si>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</si>
  <si>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</si>
  <si>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</si>
  <si>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</si>
  <si>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</si>
  <si>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</si>
  <si>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</si>
  <si>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</si>
  <si>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</si>
  <si>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</si>
  <si>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</si>
  <si>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</si>
  <si>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</si>
  <si>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</si>
  <si>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</si>
  <si>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</si>
  <si>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</si>
  <si>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</si>
  <si>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</si>
  <si>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</si>
  <si>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</si>
  <si>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</si>
  <si>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</si>
  <si>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</si>
  <si>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</si>
  <si>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</si>
  <si>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</si>
  <si>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</si>
  <si>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</si>
  <si>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</si>
  <si>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</si>
  <si>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</si>
  <si>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</si>
  <si>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</si>
  <si>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</si>
  <si>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</si>
  <si>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</si>
  <si>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</si>
  <si>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</si>
  <si>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</si>
  <si>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</si>
  <si>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</si>
  <si>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</si>
  <si>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</si>
  <si>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</si>
  <si>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</si>
  <si>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</si>
  <si>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</si>
  <si>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</si>
  <si>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</si>
  <si>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</si>
  <si>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</si>
  <si>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</si>
  <si>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</si>
  <si>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</si>
  <si>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</si>
  <si>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</si>
  <si>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</si>
  <si>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</si>
  <si>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</si>
  <si>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</si>
  <si>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</si>
  <si>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</si>
  <si>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</si>
  <si>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</si>
  <si>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</si>
  <si>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</si>
  <si>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</si>
  <si>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</si>
  <si>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</si>
  <si>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</si>
  <si>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</si>
  <si>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</si>
  <si>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</si>
  <si>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</si>
  <si>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</si>
  <si>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</si>
  <si>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</si>
  <si>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</si>
  <si>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</si>
  <si>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</si>
  <si>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</si>
  <si>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</si>
  <si>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</si>
  <si>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</si>
  <si>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</si>
  <si>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</si>
  <si>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</si>
  <si>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</si>
  <si>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</si>
  <si>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</si>
  <si>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</si>
  <si>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</si>
  <si>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</si>
  <si>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</si>
  <si>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</si>
  <si>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</si>
  <si>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</si>
  <si>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</si>
  <si>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</si>
  <si>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</si>
  <si>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</si>
  <si>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</si>
  <si>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</si>
  <si>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</si>
  <si>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</si>
  <si>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</si>
  <si>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</si>
  <si>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</si>
  <si>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</si>
  <si>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</si>
  <si>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</si>
  <si>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</si>
  <si>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</si>
  <si>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</si>
  <si>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</si>
  <si>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</si>
  <si>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</si>
  <si>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</si>
  <si>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</si>
  <si>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</si>
  <si>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</si>
  <si>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</si>
  <si>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</si>
  <si>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</si>
  <si>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</si>
  <si>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</si>
  <si>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</si>
  <si>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</si>
  <si>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</si>
  <si>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</si>
  <si>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</si>
  <si>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</si>
  <si>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</si>
  <si>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</si>
  <si>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</si>
  <si>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</si>
  <si>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</si>
  <si>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</si>
  <si>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</si>
  <si>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</si>
  <si>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</si>
  <si>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</si>
  <si>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</si>
  <si>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</si>
  <si>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</si>
  <si>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</si>
  <si>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</si>
  <si>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</si>
  <si>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</si>
  <si>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</si>
  <si>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</si>
  <si>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</si>
  <si>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</si>
  <si>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</si>
  <si>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</si>
  <si>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</si>
  <si>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</si>
  <si>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</si>
  <si>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</si>
  <si>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</si>
  <si>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</si>
  <si>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</si>
  <si>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</si>
  <si>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</si>
  <si>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</si>
  <si>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</si>
  <si>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</si>
  <si>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</si>
  <si>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</si>
  <si>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</si>
  <si>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</si>
  <si>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</si>
  <si>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</si>
  <si>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</si>
  <si>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</si>
  <si>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</si>
  <si>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</si>
  <si>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</si>
  <si>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</si>
  <si>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</si>
  <si>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</si>
  <si>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</si>
  <si>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</si>
  <si>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</si>
  <si>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</si>
  <si>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</si>
  <si>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</si>
  <si>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</si>
  <si>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</si>
  <si>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</si>
  <si>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</si>
  <si>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</si>
  <si>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</si>
  <si>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</si>
  <si>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</si>
  <si>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</si>
  <si>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</si>
  <si>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</si>
  <si>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</si>
  <si>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</si>
  <si>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</si>
  <si>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</si>
  <si>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</si>
  <si>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</si>
  <si>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</si>
  <si>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</si>
  <si>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</si>
  <si>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</si>
  <si>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</si>
  <si>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</si>
  <si>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</si>
  <si>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</si>
  <si>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</si>
  <si>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</si>
  <si>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</si>
  <si>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</si>
  <si>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</si>
  <si>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</si>
  <si>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</si>
  <si>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</si>
  <si>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</si>
  <si>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</si>
  <si>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</si>
  <si>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</si>
  <si>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</si>
  <si>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</si>
  <si>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</si>
  <si>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</si>
  <si>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</si>
  <si>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</si>
  <si>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</si>
  <si>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</si>
  <si>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</si>
  <si>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</si>
  <si>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</si>
  <si>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</si>
  <si>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</si>
  <si>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</si>
  <si>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</si>
  <si>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</si>
  <si>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</si>
  <si>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</si>
  <si>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</si>
  <si>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</si>
  <si>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</si>
  <si>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</si>
  <si>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</si>
  <si>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</si>
  <si>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</si>
  <si>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</si>
  <si>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</si>
  <si>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</si>
  <si>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</si>
  <si>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</si>
  <si>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</si>
  <si>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</si>
  <si>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</si>
  <si>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</si>
  <si>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</si>
  <si>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</si>
  <si>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</si>
  <si>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</si>
  <si>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</si>
  <si>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</si>
  <si>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</si>
  <si>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</si>
  <si>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</si>
  <si>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</si>
  <si>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</si>
  <si>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</si>
  <si>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</si>
  <si>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</si>
  <si>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</si>
  <si>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</si>
  <si>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</si>
  <si>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</si>
  <si>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</si>
  <si>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</si>
  <si>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</si>
  <si>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</si>
  <si>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</si>
  <si>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</si>
  <si>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</si>
  <si>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</si>
  <si>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</si>
  <si>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</si>
  <si>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</si>
  <si>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</si>
  <si>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</si>
  <si>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</si>
  <si>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</si>
  <si>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</si>
  <si>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</si>
  <si>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</si>
  <si>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</si>
  <si>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</si>
  <si>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</si>
  <si>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</si>
  <si>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</si>
  <si>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</si>
  <si>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</si>
  <si>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</si>
  <si>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</si>
  <si>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</si>
  <si>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</si>
  <si>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</si>
  <si>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</si>
  <si>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</si>
  <si>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</si>
  <si>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</si>
  <si>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</si>
  <si>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</si>
  <si>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</si>
  <si>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</si>
  <si>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</si>
  <si>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</si>
  <si>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</si>
  <si>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</si>
  <si>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</si>
  <si>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</si>
  <si>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</si>
  <si>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</si>
  <si>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</si>
  <si>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</si>
  <si>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</si>
  <si>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</si>
  <si>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</si>
  <si>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</si>
  <si>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</si>
  <si>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</si>
  <si>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</si>
  <si>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</si>
  <si>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</si>
  <si>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</si>
  <si>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</si>
  <si>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</si>
  <si>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</si>
  <si>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</si>
  <si>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</si>
  <si>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</si>
  <si>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</si>
  <si>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</si>
  <si>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</si>
  <si>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</si>
  <si>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</si>
  <si>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</si>
  <si>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</si>
  <si>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</si>
  <si>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</si>
  <si>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</si>
  <si>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</si>
  <si>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</si>
  <si>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</si>
  <si>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</si>
  <si>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</si>
  <si>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</si>
  <si>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</si>
  <si>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</si>
  <si>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</si>
  <si>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</si>
  <si>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</si>
  <si>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</si>
  <si>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</si>
  <si>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</si>
  <si>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</si>
  <si>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</si>
  <si>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</si>
  <si>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</si>
  <si>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</si>
  <si>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</si>
  <si>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</si>
  <si>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</si>
  <si>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</si>
  <si>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</si>
  <si>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</si>
  <si>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</si>
  <si>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</si>
  <si>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</si>
  <si>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</si>
  <si>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</si>
  <si>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</si>
  <si>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</si>
  <si>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</si>
  <si>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</si>
  <si>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</si>
  <si>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</si>
  <si>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</si>
  <si>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</si>
  <si>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</si>
  <si>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</si>
  <si>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</si>
  <si>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</si>
  <si>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</si>
  <si>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</si>
  <si>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</si>
  <si>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</si>
  <si>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</si>
  <si>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</si>
  <si>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</si>
  <si>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</si>
  <si>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</si>
  <si>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</si>
  <si>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</si>
  <si>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</si>
  <si>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</si>
  <si>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</si>
  <si>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</si>
  <si>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</si>
  <si>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</si>
  <si>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</si>
  <si>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</si>
  <si>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</si>
  <si>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</si>
  <si>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</si>
  <si>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</si>
  <si>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</si>
  <si>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</si>
  <si>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</si>
  <si>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</si>
  <si>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</si>
  <si>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</si>
  <si>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</si>
  <si>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</si>
  <si>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</si>
  <si>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</si>
  <si>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</si>
  <si>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</si>
  <si>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</si>
  <si>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</si>
  <si>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</si>
  <si>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</si>
  <si>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</si>
  <si>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</si>
  <si>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</si>
  <si>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</si>
  <si>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</si>
  <si>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</si>
  <si>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</si>
  <si>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</si>
  <si>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</si>
  <si>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</si>
  <si>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</si>
  <si>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</si>
  <si>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</si>
  <si>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</si>
  <si>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</si>
  <si>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</si>
  <si>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</si>
  <si>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</si>
  <si>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</si>
  <si>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</si>
  <si>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</si>
  <si>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</si>
  <si>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</si>
  <si>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</si>
  <si>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</si>
  <si>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</si>
  <si>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</si>
  <si>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</si>
  <si>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</si>
  <si>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</si>
  <si>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</si>
  <si>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</si>
  <si>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</si>
  <si>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</si>
  <si>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</si>
  <si>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</si>
  <si>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</si>
  <si>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</si>
  <si>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</si>
  <si>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</si>
  <si>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</si>
  <si>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</si>
  <si>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</si>
  <si>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</si>
  <si>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</si>
  <si>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</si>
  <si>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</si>
  <si>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</si>
  <si>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</si>
  <si>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</si>
  <si>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</si>
  <si>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</si>
  <si>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</si>
  <si>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</si>
  <si>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</si>
  <si>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</si>
  <si>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</si>
  <si>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</si>
  <si>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</si>
  <si>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</si>
  <si>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</si>
  <si>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</si>
  <si>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</si>
  <si>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</si>
  <si>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</si>
  <si>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</si>
  <si>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</si>
  <si>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</si>
  <si>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</si>
  <si>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</si>
  <si>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</si>
  <si>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</si>
  <si>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</si>
  <si>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</si>
  <si>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</si>
  <si>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</si>
  <si>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</si>
  <si>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</si>
  <si>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</si>
  <si>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</si>
  <si>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</si>
  <si>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</si>
  <si>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</si>
  <si>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</si>
  <si>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</si>
  <si>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</si>
  <si>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</si>
  <si>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</si>
  <si>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</si>
  <si>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</si>
  <si>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</si>
  <si>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</si>
  <si>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</si>
  <si>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</si>
  <si>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</si>
  <si>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</si>
  <si>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</si>
  <si>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</si>
  <si>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</si>
  <si>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</si>
  <si>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</si>
  <si>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</si>
  <si>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</si>
  <si>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</si>
  <si>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</si>
  <si>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</si>
  <si>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</si>
  <si>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</si>
  <si>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</si>
  <si>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</si>
  <si>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</si>
  <si>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</si>
  <si>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</si>
  <si>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</si>
  <si>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</si>
  <si>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</si>
  <si>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</si>
  <si>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</si>
  <si>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</si>
  <si>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</si>
  <si>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</si>
  <si>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</si>
  <si>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</si>
  <si>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</si>
  <si>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</si>
  <si>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</si>
  <si>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</si>
  <si>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</si>
  <si>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</si>
  <si>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</si>
  <si>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</si>
  <si>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</si>
  <si>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</si>
  <si>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</si>
  <si>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</si>
  <si>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</si>
  <si>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</si>
  <si>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</si>
  <si>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</si>
  <si>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</si>
  <si>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</si>
  <si>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</si>
  <si>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</si>
  <si>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</si>
  <si>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</si>
  <si>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</si>
  <si>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</si>
  <si>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</si>
  <si>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</si>
  <si>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</si>
  <si>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</si>
  <si>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</si>
  <si>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</si>
  <si>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</si>
  <si>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</si>
  <si>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</si>
  <si>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</si>
  <si>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</si>
  <si>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</si>
  <si>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</si>
  <si>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</si>
  <si>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</si>
  <si>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</si>
  <si>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</si>
  <si>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</si>
  <si>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</si>
  <si>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</si>
  <si>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</si>
  <si>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</si>
  <si>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</si>
  <si>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</si>
  <si>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</si>
  <si>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</si>
  <si>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</si>
  <si>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</si>
  <si>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</si>
  <si>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</si>
  <si>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</si>
  <si>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</si>
  <si>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</si>
  <si>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</si>
  <si>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</si>
  <si>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</si>
  <si>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</si>
  <si>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</si>
  <si>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</si>
  <si>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</si>
  <si>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</si>
  <si>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</si>
  <si>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</si>
  <si>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</si>
  <si>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</si>
  <si>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</si>
  <si>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</si>
  <si>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</si>
  <si>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</si>
  <si>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</si>
  <si>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</si>
  <si>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</si>
  <si>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</si>
  <si>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</si>
  <si>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</si>
  <si>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</si>
  <si>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</si>
  <si>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</si>
  <si>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</si>
  <si>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</si>
  <si>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</si>
  <si>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</si>
  <si>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</si>
  <si>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</si>
  <si>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</si>
  <si>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</si>
  <si>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</si>
  <si>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</si>
  <si>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</si>
  <si>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</si>
  <si>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</si>
  <si>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</si>
  <si>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</si>
  <si>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</si>
  <si>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</si>
  <si>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</si>
  <si>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</si>
  <si>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</si>
  <si>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</si>
  <si>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</si>
  <si>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</si>
  <si>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</si>
  <si>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</si>
  <si>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</si>
  <si>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</si>
  <si>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</si>
  <si>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</si>
  <si>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</si>
  <si>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</si>
  <si>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</si>
  <si>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</si>
  <si>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</si>
  <si>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</si>
  <si>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</si>
  <si>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</si>
  <si>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</si>
  <si>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</si>
  <si>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</si>
  <si>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</si>
  <si>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</si>
  <si>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</si>
  <si>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</si>
  <si>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</si>
  <si>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</si>
  <si>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</si>
  <si>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</si>
  <si>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</si>
  <si>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</si>
  <si>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</si>
  <si>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</si>
  <si>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</si>
  <si>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</si>
  <si>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</si>
  <si>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</si>
  <si>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</si>
  <si>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</si>
  <si>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</si>
  <si>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</si>
  <si>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</si>
  <si>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</si>
  <si>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</si>
  <si>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</si>
  <si>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</si>
  <si>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</si>
  <si>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</si>
  <si>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</si>
  <si>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</si>
  <si>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</si>
  <si>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</si>
  <si>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</si>
  <si>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</si>
  <si>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</si>
  <si>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</si>
  <si>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</si>
  <si>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</si>
  <si>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</si>
  <si>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</si>
  <si>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</si>
  <si>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</si>
  <si>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</si>
  <si>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</si>
  <si>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</si>
  <si>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</si>
  <si>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</si>
  <si>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</si>
  <si>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</si>
  <si>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</si>
  <si>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</si>
  <si>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</si>
  <si>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</si>
  <si>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</si>
  <si>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</si>
  <si>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</si>
  <si>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</si>
  <si>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</si>
  <si>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</si>
  <si>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</si>
  <si>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</si>
  <si>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</si>
  <si>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</si>
  <si>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</si>
  <si>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</si>
  <si>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</si>
  <si>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</si>
  <si>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</si>
  <si>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</si>
  <si>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</si>
  <si>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</si>
  <si>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</si>
  <si>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</si>
  <si>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</si>
  <si>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</si>
  <si>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</si>
  <si>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</si>
  <si>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</si>
  <si>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</si>
  <si>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</si>
  <si>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</si>
  <si>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</si>
  <si>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</si>
  <si>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</si>
  <si>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</si>
  <si>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</si>
  <si>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</si>
  <si>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</si>
  <si>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</si>
  <si>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</si>
  <si>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</si>
  <si>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</si>
  <si>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</si>
  <si>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</si>
  <si>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</si>
  <si>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</si>
  <si>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</si>
  <si>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</si>
  <si>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</si>
  <si>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</si>
  <si>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</si>
  <si>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</si>
  <si>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</si>
  <si>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</si>
  <si>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</si>
  <si>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</si>
  <si>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</si>
  <si>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</si>
  <si>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</si>
  <si>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</si>
  <si>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</si>
  <si>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</si>
  <si>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</si>
  <si>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</si>
  <si>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</si>
  <si>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</si>
  <si>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</si>
  <si>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</si>
  <si>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</si>
  <si>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</si>
  <si>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</si>
  <si>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</si>
  <si>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</si>
  <si>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</si>
  <si>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</si>
  <si>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</si>
  <si>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</si>
  <si>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</si>
  <si>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</si>
  <si>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</si>
  <si>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</si>
  <si>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</si>
  <si>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</si>
  <si>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</si>
  <si>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</si>
  <si>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</si>
  <si>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</si>
  <si>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</si>
  <si>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</si>
  <si>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</si>
  <si>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</si>
  <si>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</si>
  <si>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</si>
  <si>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</si>
  <si>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</si>
  <si>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</si>
  <si>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</si>
  <si>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</si>
  <si>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</si>
  <si>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</si>
  <si>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</si>
  <si>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</si>
  <si>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</si>
  <si>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</si>
  <si>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</si>
  <si>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</si>
  <si>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</si>
  <si>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</si>
  <si>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</si>
  <si>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</si>
  <si>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</si>
  <si>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</si>
  <si>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</si>
  <si>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</si>
  <si>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</si>
  <si>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</si>
  <si>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</si>
  <si>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</si>
  <si>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</si>
  <si>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</si>
  <si>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</si>
  <si>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</si>
  <si>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</si>
  <si>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</si>
  <si>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</si>
  <si>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</si>
  <si>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</si>
  <si>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</si>
  <si>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</si>
  <si>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</si>
  <si>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</si>
  <si>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</si>
  <si>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</si>
  <si>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</si>
  <si>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</si>
  <si>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</si>
  <si>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</si>
  <si>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</si>
  <si>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</si>
  <si>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</si>
  <si>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</si>
  <si>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</si>
  <si>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</si>
  <si>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</si>
  <si>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</si>
  <si>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</si>
  <si>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</si>
  <si>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</si>
  <si>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</si>
  <si>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</si>
  <si>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</si>
  <si>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</si>
  <si>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</si>
  <si>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</si>
  <si>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</si>
  <si>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</si>
  <si>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</si>
  <si>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</si>
  <si>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</si>
  <si>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</si>
  <si>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</si>
  <si>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</si>
  <si>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</si>
  <si>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</si>
  <si>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</si>
  <si>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</si>
  <si>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</si>
  <si>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</si>
  <si>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</si>
  <si>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</si>
  <si>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</si>
  <si>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</si>
  <si>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</si>
  <si>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</si>
  <si>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</si>
  <si>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</si>
  <si>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</si>
  <si>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</si>
  <si>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</si>
  <si>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</si>
  <si>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</si>
  <si>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</si>
  <si>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</si>
  <si>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</si>
  <si>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</si>
  <si>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</si>
  <si>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</si>
  <si>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</si>
  <si>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</si>
  <si>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</si>
  <si>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</si>
  <si>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</si>
  <si>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</si>
  <si>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</si>
  <si>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</si>
  <si>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</si>
  <si>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</si>
  <si>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</si>
  <si>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</si>
  <si>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</si>
  <si>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</si>
  <si>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</si>
  <si>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</si>
  <si>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</si>
  <si>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</si>
  <si>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</si>
  <si>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</si>
  <si>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</si>
  <si>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</si>
  <si>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</si>
  <si>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</si>
  <si>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</si>
  <si>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</si>
  <si>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</si>
  <si>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</si>
  <si>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</si>
  <si>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</si>
  <si>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</si>
  <si>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</si>
  <si>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</si>
  <si>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</si>
  <si>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</si>
  <si>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</si>
  <si>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</si>
  <si>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</si>
  <si>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</si>
  <si>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</si>
  <si>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</si>
  <si>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</si>
  <si>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</si>
  <si>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</si>
  <si>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</si>
  <si>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</si>
  <si>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</si>
  <si>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</si>
  <si>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</si>
  <si>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</si>
  <si>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</si>
  <si>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</si>
  <si>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</si>
  <si>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</si>
  <si>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</si>
  <si>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</si>
  <si>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</si>
  <si>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</si>
  <si>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</si>
  <si>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</si>
  <si>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</si>
  <si>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</si>
  <si>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</si>
  <si>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</si>
  <si>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</si>
  <si>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</si>
  <si>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</si>
  <si>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</si>
  <si>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</si>
  <si>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</si>
  <si>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</si>
  <si>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</si>
  <si>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</si>
  <si>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</si>
  <si>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</si>
  <si>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</si>
  <si>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</si>
  <si>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</si>
  <si>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</si>
  <si>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</si>
  <si>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</si>
  <si>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</si>
  <si>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</si>
  <si>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</si>
  <si>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</si>
  <si>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</si>
  <si>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</si>
  <si>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</si>
  <si>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</si>
  <si>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</si>
  <si>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</si>
  <si>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</si>
  <si>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</si>
  <si>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</si>
  <si>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</si>
  <si>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</si>
  <si>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</si>
  <si>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</si>
  <si>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</si>
  <si>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</si>
  <si>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</si>
  <si>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</si>
  <si>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</si>
  <si>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</si>
  <si>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</si>
  <si>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</si>
  <si>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</si>
  <si>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</si>
  <si>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</si>
  <si>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</si>
  <si>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</si>
  <si>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</si>
  <si>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</si>
  <si>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</si>
  <si>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</si>
  <si>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</si>
  <si>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</si>
  <si>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</si>
  <si>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</si>
  <si>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</si>
  <si>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</si>
  <si>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</si>
  <si>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</si>
  <si>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</si>
  <si>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</si>
  <si>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</si>
  <si>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</si>
  <si>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</si>
  <si>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</si>
  <si>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</si>
  <si>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</si>
  <si>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</si>
  <si>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</si>
  <si>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</si>
  <si>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</si>
  <si>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</si>
  <si>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</si>
  <si>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</si>
  <si>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</si>
  <si>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</si>
  <si>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</si>
  <si>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</si>
  <si>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</si>
  <si>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</si>
  <si>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</si>
  <si>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</si>
  <si>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</si>
  <si>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</si>
  <si>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</si>
  <si>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</si>
  <si>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</si>
  <si>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</si>
  <si>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</si>
  <si>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</si>
  <si>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</si>
  <si>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</si>
  <si>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</si>
  <si>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</si>
  <si>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</si>
  <si>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</si>
  <si>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</si>
  <si>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</si>
  <si>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</si>
  <si>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</si>
  <si>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</si>
  <si>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</si>
  <si>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</si>
  <si>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</si>
  <si>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</si>
  <si>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</si>
  <si>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</si>
  <si>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</si>
  <si>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</si>
  <si>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</si>
  <si>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</si>
  <si>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</si>
  <si>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</si>
  <si>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</si>
  <si>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</si>
  <si>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</si>
  <si>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</si>
  <si>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</si>
  <si>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</si>
  <si>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</si>
  <si>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</si>
  <si>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</si>
  <si>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</si>
  <si>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</si>
  <si>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</si>
  <si>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</si>
  <si>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</si>
  <si>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</si>
  <si>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</si>
  <si>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</si>
  <si>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</si>
  <si>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</si>
  <si>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</si>
  <si>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</si>
  <si>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</si>
  <si>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</si>
  <si>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</si>
  <si>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</si>
  <si>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</si>
  <si>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</si>
  <si>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</si>
  <si>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</si>
  <si>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</si>
  <si>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</si>
  <si>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</si>
  <si>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</si>
  <si>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</si>
  <si>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</si>
  <si>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</si>
  <si>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</si>
  <si>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</si>
  <si>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</si>
  <si>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</si>
  <si>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</si>
  <si>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</si>
  <si>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</si>
  <si>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</si>
  <si>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</si>
  <si>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</si>
  <si>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</si>
  <si>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</si>
  <si>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</si>
  <si>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</si>
  <si>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</si>
  <si>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</si>
  <si>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</si>
  <si>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</si>
  <si>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</si>
  <si>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</si>
  <si>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</si>
  <si>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</si>
  <si>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</si>
  <si>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</si>
  <si>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</si>
  <si>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</si>
  <si>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</si>
  <si>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</si>
  <si>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</si>
  <si>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</si>
  <si>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</si>
  <si>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</si>
  <si>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</si>
  <si>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</si>
  <si>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</si>
  <si>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</si>
  <si>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</si>
  <si>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</si>
  <si>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</si>
  <si>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</si>
  <si>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</si>
  <si>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</si>
  <si>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</si>
  <si>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</si>
  <si>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</si>
  <si>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</si>
  <si>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</si>
  <si>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</si>
  <si>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</si>
  <si>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</si>
  <si>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</si>
  <si>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</si>
  <si>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</si>
  <si>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</si>
  <si>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</si>
  <si>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</si>
  <si>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</si>
  <si>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</si>
  <si>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</si>
  <si>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</si>
  <si>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</si>
  <si>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</si>
  <si>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</si>
  <si>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</si>
  <si>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</si>
  <si>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</si>
  <si>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</si>
  <si>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</si>
  <si>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</si>
  <si>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</si>
  <si>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</si>
  <si>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</si>
  <si>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</si>
  <si>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</si>
  <si>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</si>
  <si>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</si>
  <si>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</si>
  <si>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</si>
  <si>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</si>
  <si>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</si>
  <si>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</si>
  <si>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</si>
  <si>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</si>
  <si>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</si>
  <si>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</si>
  <si>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</si>
  <si>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</si>
  <si>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</si>
  <si>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</si>
  <si>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</si>
  <si>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</si>
  <si>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</si>
  <si>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</si>
  <si>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</si>
  <si>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</si>
  <si>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</si>
  <si>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</si>
  <si>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</si>
  <si>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</si>
  <si>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</si>
  <si>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</si>
  <si>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</si>
  <si>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</si>
  <si>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</si>
  <si>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</si>
  <si>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</si>
  <si>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</si>
  <si>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</si>
  <si>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</si>
  <si>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</si>
  <si>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</si>
  <si>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</si>
  <si>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</si>
  <si>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</si>
  <si>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</si>
  <si>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</si>
  <si>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</si>
  <si>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</si>
  <si>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</si>
  <si>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</si>
  <si>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</si>
  <si>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</si>
  <si>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</si>
  <si>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</si>
  <si>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</si>
  <si>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</si>
  <si>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</si>
  <si>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</si>
  <si>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</si>
  <si>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</si>
  <si>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</si>
  <si>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</si>
  <si>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</si>
  <si>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</si>
  <si>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</si>
  <si>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</si>
  <si>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</si>
  <si>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</si>
  <si>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</si>
  <si>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</si>
  <si>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</si>
  <si>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</si>
  <si>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</si>
  <si>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</si>
  <si>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</si>
  <si>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</si>
  <si>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</si>
  <si>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</si>
  <si>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</si>
  <si>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</si>
  <si>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</si>
  <si>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</si>
  <si>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</si>
  <si>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</si>
  <si>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</si>
  <si>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</si>
  <si>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</si>
  <si>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</si>
  <si>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</si>
  <si>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</si>
  <si>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</si>
  <si>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</si>
  <si>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</si>
  <si>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</si>
  <si>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</si>
  <si>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</si>
  <si>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</si>
  <si>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</si>
  <si>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</si>
  <si>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</si>
  <si>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</si>
  <si>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</si>
  <si>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</si>
  <si>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</si>
  <si>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</si>
  <si>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</si>
  <si>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</si>
  <si>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</si>
  <si>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</si>
  <si>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</si>
  <si>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</si>
  <si>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</si>
  <si>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</si>
  <si>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</si>
  <si>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</si>
  <si>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</si>
  <si>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</si>
  <si>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</si>
  <si>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</si>
  <si>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</si>
  <si>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</si>
  <si>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</si>
  <si>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</si>
  <si>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</si>
  <si>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</si>
  <si>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</si>
  <si>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</si>
  <si>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</si>
  <si>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</si>
  <si>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</si>
  <si>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</si>
  <si>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</si>
  <si>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</si>
  <si>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</si>
  <si>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</si>
  <si>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</si>
  <si>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</si>
  <si>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</si>
  <si>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</si>
  <si>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</si>
  <si>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</si>
  <si>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</si>
  <si>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</si>
  <si>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</si>
  <si>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</si>
  <si>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</si>
  <si>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</si>
  <si>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</si>
  <si>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</si>
  <si>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</si>
  <si>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</si>
  <si>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</si>
  <si>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</si>
  <si>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</si>
  <si>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</si>
  <si>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</si>
  <si>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</si>
  <si>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</si>
  <si>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</si>
  <si>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</si>
  <si>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</si>
  <si>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</si>
  <si>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</si>
  <si>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</si>
  <si>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</si>
  <si>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</si>
  <si>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</si>
  <si>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</si>
  <si>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</si>
  <si>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</si>
  <si>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</si>
  <si>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</si>
  <si>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</si>
  <si>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</si>
  <si>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</si>
  <si>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</si>
  <si>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</si>
  <si>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</si>
  <si>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</si>
  <si>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</si>
  <si>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</si>
  <si>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</si>
  <si>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</si>
  <si>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</si>
  <si>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</si>
  <si>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</si>
  <si>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</si>
  <si>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</si>
  <si>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</si>
  <si>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</si>
  <si>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</si>
  <si>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</si>
  <si>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</si>
  <si>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</si>
  <si>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</si>
  <si>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</si>
  <si>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</si>
  <si>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</si>
  <si>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</si>
  <si>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</si>
  <si>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</si>
  <si>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</si>
  <si>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</si>
  <si>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</si>
  <si>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</si>
  <si>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</si>
  <si>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</si>
  <si>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</si>
  <si>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</si>
  <si>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</si>
  <si>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</si>
  <si>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</si>
  <si>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</si>
  <si>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</si>
  <si>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</si>
  <si>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</si>
  <si>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</si>
  <si>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</si>
  <si>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</si>
  <si>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</si>
  <si>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</si>
  <si>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</si>
  <si>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</si>
  <si>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</si>
  <si>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</si>
  <si>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</si>
  <si>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</si>
  <si>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</si>
  <si>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</si>
  <si>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</si>
  <si>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</si>
  <si>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</si>
  <si>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</si>
  <si>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</si>
  <si>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</si>
  <si>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</si>
  <si>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</si>
  <si>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</si>
  <si>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</si>
  <si>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</si>
  <si>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</si>
  <si>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</si>
  <si>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</si>
  <si>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</si>
  <si>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</si>
  <si>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</si>
  <si>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</si>
  <si>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</si>
  <si>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</si>
  <si>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</si>
  <si>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</si>
  <si>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</si>
  <si>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</si>
  <si>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</si>
  <si>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</si>
  <si>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</si>
  <si>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</si>
  <si>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</si>
  <si>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</si>
  <si>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</si>
  <si>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</si>
  <si>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</si>
  <si>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</si>
  <si>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</si>
  <si>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</si>
  <si>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</si>
  <si>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</si>
  <si>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</si>
  <si>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</si>
  <si>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</si>
  <si>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</si>
  <si>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</si>
  <si>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</si>
  <si>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</si>
  <si>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</si>
  <si>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</si>
  <si>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</si>
  <si>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</si>
  <si>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</si>
  <si>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</si>
  <si>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</si>
  <si>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</si>
  <si>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</si>
  <si>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</si>
  <si>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</si>
  <si>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</si>
  <si>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</si>
  <si>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</si>
  <si>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</si>
  <si>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</si>
  <si>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</si>
  <si>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</si>
  <si>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</si>
  <si>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</si>
  <si>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</si>
  <si>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</si>
  <si>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</si>
  <si>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</si>
  <si>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</si>
  <si>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</si>
  <si>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</si>
  <si>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</si>
  <si>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</si>
  <si>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</si>
  <si>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</si>
  <si>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</si>
  <si>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</si>
  <si>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</si>
  <si>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</si>
  <si>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</si>
  <si>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</si>
  <si>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</si>
  <si>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</si>
  <si>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</si>
  <si>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</si>
  <si>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</si>
  <si>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</si>
  <si>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</si>
  <si>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</si>
  <si>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</si>
  <si>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</si>
  <si>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</si>
  <si>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</si>
  <si>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</si>
  <si>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</si>
  <si>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</si>
  <si>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</si>
  <si>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</si>
  <si>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</si>
  <si>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</si>
  <si>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</si>
  <si>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</si>
  <si>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</si>
  <si>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</si>
  <si>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</si>
  <si>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</si>
  <si>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</si>
  <si>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</si>
  <si>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</si>
  <si>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</si>
  <si>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</si>
  <si>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</si>
  <si>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</si>
  <si>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</si>
  <si>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</si>
  <si>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</si>
  <si>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</si>
  <si>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</si>
  <si>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</si>
  <si>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</si>
  <si>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</si>
  <si>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</si>
  <si>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</si>
  <si>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</si>
  <si>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</si>
  <si>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</si>
  <si>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</si>
  <si>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</si>
  <si>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</si>
  <si>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</si>
  <si>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</si>
  <si>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</si>
  <si>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</si>
  <si>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</si>
  <si>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</si>
  <si>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</si>
  <si>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</si>
  <si>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</si>
  <si>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</si>
  <si>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</si>
  <si>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</si>
  <si>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</si>
  <si>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</si>
  <si>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</si>
  <si>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</si>
  <si>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</si>
  <si>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</si>
  <si>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</si>
  <si>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</si>
  <si>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</si>
  <si>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</si>
  <si>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</si>
  <si>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</si>
  <si>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</si>
  <si>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</si>
  <si>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</si>
  <si>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</si>
  <si>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</si>
  <si>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</si>
  <si>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</si>
  <si>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</si>
  <si>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</si>
  <si>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</si>
  <si>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</si>
  <si>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</si>
  <si>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</si>
  <si>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</si>
  <si>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</si>
  <si>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</si>
  <si>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</si>
  <si>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</si>
  <si>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</si>
  <si>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</si>
  <si>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</si>
  <si>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</si>
  <si>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</si>
  <si>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</si>
  <si>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</si>
  <si>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</si>
  <si>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</si>
  <si>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</si>
  <si>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</si>
  <si>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</si>
  <si>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</si>
  <si>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</si>
  <si>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</si>
  <si>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</si>
  <si>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</si>
  <si>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</si>
  <si>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</si>
  <si>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</si>
  <si>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</si>
  <si>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</si>
  <si>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</si>
  <si>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</si>
  <si>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</si>
  <si>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</si>
  <si>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</si>
  <si>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</si>
  <si>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</si>
  <si>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</si>
  <si>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</si>
  <si>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</si>
  <si>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</si>
  <si>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</si>
  <si>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</si>
  <si>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</si>
  <si>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</si>
  <si>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</si>
  <si>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</si>
  <si>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</si>
  <si>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</si>
  <si>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</si>
  <si>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</si>
  <si>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</si>
  <si>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</si>
  <si>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</si>
  <si>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</si>
  <si>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</si>
  <si>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</si>
  <si>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</si>
  <si>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</si>
  <si>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</si>
  <si>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</si>
  <si>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</si>
  <si>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</si>
  <si>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</si>
  <si>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</si>
  <si>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</si>
  <si>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</si>
  <si>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</si>
  <si>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</si>
  <si>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</si>
  <si>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</si>
  <si>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</si>
  <si>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</si>
  <si>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</si>
  <si>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</si>
  <si>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</si>
  <si>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</si>
  <si>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</si>
  <si>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</si>
  <si>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</si>
  <si>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</si>
  <si>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</si>
  <si>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</si>
  <si>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</si>
  <si>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</si>
  <si>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</si>
  <si>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</si>
  <si>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</si>
  <si>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</si>
  <si>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</si>
  <si>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</si>
  <si>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</si>
  <si>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</si>
  <si>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</si>
  <si>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</si>
  <si>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</si>
  <si>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</si>
  <si>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</si>
  <si>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</si>
  <si>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</si>
  <si>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</si>
  <si>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</si>
  <si>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</si>
  <si>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</si>
  <si>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</si>
  <si>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</si>
  <si>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</si>
  <si>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</si>
  <si>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</si>
  <si>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</si>
  <si>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</si>
  <si>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</si>
  <si>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</si>
  <si>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</si>
  <si>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</si>
  <si>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</si>
  <si>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</si>
  <si>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</si>
  <si>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</si>
  <si>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</si>
  <si>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</si>
  <si>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</si>
  <si>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</si>
  <si>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</si>
  <si>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</si>
  <si>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</si>
  <si>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</si>
  <si>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</si>
  <si>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</si>
  <si>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</si>
  <si>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</si>
  <si>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</si>
  <si>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</si>
  <si>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</si>
  <si>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</si>
  <si>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</si>
  <si>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</si>
  <si>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</si>
  <si>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</si>
  <si>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</si>
  <si>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</si>
  <si>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</si>
  <si>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</si>
  <si>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</si>
  <si>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</si>
  <si>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</si>
  <si>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</si>
  <si>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</si>
  <si>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</si>
  <si>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</si>
  <si>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</si>
  <si>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</si>
  <si>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</si>
  <si>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</si>
  <si>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</si>
  <si>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</si>
  <si>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</si>
  <si>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</si>
  <si>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</si>
  <si>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</si>
  <si>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</si>
  <si>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</si>
  <si>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</si>
  <si>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</si>
  <si>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</si>
  <si>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</si>
  <si>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</si>
  <si>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</si>
  <si>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</si>
  <si>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</si>
  <si>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</si>
  <si>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</si>
  <si>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</si>
  <si>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</si>
  <si>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</si>
  <si>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</si>
  <si>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</si>
  <si>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</si>
  <si>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</si>
  <si>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</si>
  <si>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</si>
  <si>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</si>
  <si>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</si>
  <si>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</si>
  <si>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</si>
  <si>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</si>
  <si>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</si>
  <si>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</si>
  <si>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</si>
  <si>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</si>
  <si>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</si>
  <si>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</si>
  <si>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</si>
  <si>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</si>
  <si>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</si>
  <si>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</si>
  <si>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</si>
  <si>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</si>
  <si>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</si>
  <si>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</si>
  <si>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</si>
  <si>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</si>
  <si>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</si>
  <si>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</si>
  <si>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</si>
  <si>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</si>
  <si>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</si>
  <si>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</si>
  <si>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</si>
  <si>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</si>
  <si>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</si>
  <si>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</si>
  <si>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</si>
  <si>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</si>
  <si>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</si>
  <si>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</si>
  <si>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</si>
  <si>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</si>
  <si>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</si>
  <si>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</si>
  <si>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</si>
  <si>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</si>
  <si>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</si>
  <si>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</si>
  <si>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</si>
  <si>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</si>
  <si>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</si>
  <si>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</si>
  <si>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</si>
  <si>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</si>
  <si>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</si>
  <si>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</si>
  <si>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</si>
  <si>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</si>
  <si>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</si>
  <si>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</si>
  <si>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</si>
  <si>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</si>
  <si>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</si>
  <si>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</si>
  <si>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</si>
  <si>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</si>
  <si>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</si>
  <si>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</si>
  <si>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</si>
  <si>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</si>
  <si>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</si>
  <si>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</si>
  <si>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</si>
  <si>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</si>
  <si>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</si>
  <si>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</si>
  <si>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</si>
  <si>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</si>
  <si>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</si>
  <si>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</si>
  <si>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</si>
  <si>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</si>
  <si>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</si>
  <si>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</si>
  <si>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</si>
  <si>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</si>
  <si>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</si>
  <si>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</si>
  <si>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</si>
  <si>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</si>
  <si>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</si>
  <si>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</si>
  <si>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</si>
  <si>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</si>
  <si>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</si>
  <si>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</si>
  <si>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</si>
  <si>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</si>
  <si>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</si>
  <si>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</si>
  <si>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</si>
  <si>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</si>
  <si>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</si>
  <si>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</si>
  <si>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</si>
  <si>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</si>
  <si>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</si>
  <si>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</si>
  <si>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</si>
  <si>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</si>
  <si>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</si>
  <si>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</si>
  <si>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</si>
  <si>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</si>
  <si>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</si>
  <si>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</si>
  <si>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</si>
  <si>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</si>
  <si>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</si>
  <si>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</si>
  <si>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</si>
  <si>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</si>
  <si>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</si>
  <si>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</si>
  <si>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</si>
  <si>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</si>
  <si>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</si>
  <si>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</si>
  <si>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</si>
  <si>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</si>
  <si>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</si>
  <si>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</si>
  <si>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</si>
  <si>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</si>
  <si>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</si>
  <si>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</si>
  <si>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</si>
  <si>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</si>
  <si>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</si>
  <si>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</si>
  <si>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</si>
  <si>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</si>
  <si>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</si>
  <si>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</si>
  <si>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</si>
  <si>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</si>
  <si>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</si>
  <si>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</si>
  <si>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</si>
  <si>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</si>
  <si>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</si>
  <si>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</si>
  <si>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</si>
  <si>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</si>
  <si>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</si>
  <si>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</si>
  <si>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</si>
  <si>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</si>
  <si>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</si>
  <si>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</si>
  <si>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</si>
  <si>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</si>
  <si>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</si>
  <si>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</si>
  <si>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</si>
  <si>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</si>
  <si>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</si>
  <si>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</si>
  <si>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</si>
  <si>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</si>
  <si>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</si>
  <si>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</si>
  <si>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</si>
  <si>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</si>
  <si>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</si>
  <si>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</si>
  <si>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</si>
  <si>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</si>
  <si>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</si>
  <si>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</si>
  <si>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</si>
  <si>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</si>
  <si>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</si>
  <si>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</si>
  <si>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</si>
  <si>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</si>
  <si>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</si>
  <si>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</si>
  <si>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</si>
  <si>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</si>
  <si>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</si>
  <si>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</si>
  <si>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</si>
  <si>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</si>
  <si>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</si>
  <si>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</si>
  <si>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</si>
  <si>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</si>
  <si>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</si>
  <si>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</si>
  <si>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</si>
  <si>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</si>
  <si>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</si>
  <si>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</si>
  <si>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</si>
  <si>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</si>
  <si>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</si>
  <si>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</si>
  <si>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</si>
  <si>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</si>
  <si>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</si>
  <si>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</si>
  <si>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</si>
  <si>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</si>
  <si>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</si>
  <si>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</si>
  <si>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</si>
  <si>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</si>
  <si>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</si>
  <si>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</si>
  <si>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</si>
  <si>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</si>
  <si>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</si>
  <si>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</si>
  <si>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</si>
  <si>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</si>
  <si>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</si>
  <si>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</si>
  <si>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</si>
  <si>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</si>
  <si>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</si>
  <si>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</si>
  <si>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</si>
  <si>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</si>
  <si>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</si>
  <si>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</si>
  <si>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</si>
  <si>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</si>
  <si>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</si>
  <si>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</si>
  <si>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</si>
  <si>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</si>
  <si>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</si>
  <si>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</si>
  <si>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</si>
  <si>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</si>
  <si>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</si>
  <si>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</si>
  <si>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</si>
  <si>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</si>
  <si>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</si>
  <si>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</si>
  <si>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</si>
  <si>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</si>
  <si>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</si>
  <si>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</si>
  <si>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</si>
  <si>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</si>
  <si>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</si>
  <si>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</si>
  <si>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</si>
  <si>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</si>
  <si>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</si>
  <si>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</si>
  <si>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</si>
  <si>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</si>
  <si>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</si>
  <si>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</si>
  <si>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</si>
  <si>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</si>
  <si>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</si>
  <si>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</si>
  <si>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</si>
  <si>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</si>
  <si>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</si>
  <si>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</si>
  <si>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</si>
  <si>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</si>
  <si>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</si>
  <si>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</si>
  <si>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</si>
  <si>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</si>
  <si>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</si>
  <si>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</si>
  <si>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</si>
  <si>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</si>
  <si>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</si>
  <si>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</si>
  <si>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</si>
  <si>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</si>
  <si>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</si>
  <si>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</si>
  <si>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</si>
  <si>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</si>
  <si>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</si>
  <si>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</si>
  <si>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</si>
  <si>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</si>
  <si>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</si>
  <si>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</si>
  <si>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</si>
  <si>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</si>
  <si>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</si>
  <si>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</si>
  <si>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</si>
  <si>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</si>
  <si>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</si>
  <si>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</si>
  <si>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</si>
  <si>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</si>
  <si>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</si>
  <si>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</si>
  <si>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</si>
  <si>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</si>
  <si>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</si>
  <si>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</si>
  <si>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</si>
  <si>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</si>
  <si>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</si>
  <si>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</si>
  <si>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</si>
  <si>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</si>
  <si>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</si>
  <si>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</si>
  <si>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</si>
  <si>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</si>
  <si>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</si>
  <si>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</si>
  <si>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</si>
  <si>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</si>
  <si>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</si>
  <si>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</si>
  <si>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</si>
  <si>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</si>
  <si>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</si>
  <si>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</si>
  <si>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</si>
  <si>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</si>
  <si>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</si>
  <si>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</si>
  <si>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</si>
  <si>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</si>
  <si>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</si>
  <si>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</si>
  <si>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</si>
  <si>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</si>
  <si>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</si>
  <si>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</si>
  <si>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</si>
  <si>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</si>
  <si>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</si>
  <si>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</si>
  <si>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</si>
  <si>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</si>
  <si>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</si>
  <si>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</si>
  <si>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</si>
  <si>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</si>
  <si>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</si>
  <si>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</si>
  <si>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</si>
  <si>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</si>
  <si>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</si>
  <si>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</si>
  <si>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</si>
  <si>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</si>
  <si>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</si>
  <si>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</si>
  <si>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</si>
  <si>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</si>
  <si>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</si>
  <si>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</si>
  <si>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</si>
  <si>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</si>
  <si>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</si>
  <si>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</si>
  <si>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</si>
  <si>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</si>
  <si>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</si>
  <si>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</si>
  <si>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</si>
  <si>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</si>
  <si>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</si>
  <si>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</si>
  <si>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</si>
  <si>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</si>
  <si>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</si>
  <si>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</si>
  <si>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</si>
  <si>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</si>
  <si>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</si>
  <si>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</si>
  <si>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</si>
  <si>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</si>
  <si>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</si>
  <si>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</si>
  <si>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</si>
  <si>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</si>
  <si>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</si>
  <si>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</si>
  <si>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</si>
  <si>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</si>
  <si>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</si>
  <si>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</si>
  <si>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</si>
  <si>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</si>
  <si>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</si>
  <si>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</si>
  <si>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</si>
  <si>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</si>
  <si>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</si>
  <si>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</si>
  <si>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</si>
  <si>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</si>
  <si>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</si>
  <si>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</si>
  <si>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</si>
  <si>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</si>
  <si>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</si>
  <si>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</si>
  <si>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</si>
  <si>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</si>
  <si>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</si>
  <si>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</si>
  <si>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</si>
  <si>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</si>
  <si>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</si>
  <si>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</si>
  <si>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</si>
  <si>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</si>
  <si>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</si>
  <si>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</si>
  <si>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</si>
  <si>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</si>
  <si>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</si>
  <si>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</si>
  <si>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</si>
  <si>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</si>
  <si>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</si>
  <si>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</si>
  <si>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</si>
  <si>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</si>
  <si>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</si>
  <si>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</si>
  <si>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</si>
  <si>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</si>
  <si>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</si>
  <si>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</si>
  <si>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</si>
  <si>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</si>
  <si>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</si>
  <si>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</si>
  <si>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</si>
  <si>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</si>
  <si>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</si>
  <si>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</si>
  <si>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</si>
  <si>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</si>
  <si>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</si>
  <si>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</si>
  <si>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</si>
  <si>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</si>
  <si>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</si>
  <si>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</si>
  <si>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</si>
  <si>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</si>
  <si>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</si>
  <si>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</si>
  <si>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</si>
  <si>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</si>
  <si>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</si>
  <si>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</si>
  <si>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</si>
  <si>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</si>
  <si>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</si>
  <si>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</si>
  <si>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</si>
  <si>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</si>
  <si>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</si>
  <si>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</si>
  <si>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</si>
  <si>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</si>
  <si>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</si>
  <si>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</si>
  <si>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</si>
  <si>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</si>
  <si>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</si>
  <si>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</si>
  <si>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</si>
  <si>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</si>
  <si>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</si>
  <si>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</si>
  <si>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</si>
  <si>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</si>
  <si>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</si>
  <si>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</si>
  <si>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</si>
  <si>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</si>
  <si>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</si>
  <si>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</si>
  <si>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</si>
  <si>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</si>
  <si>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</si>
  <si>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</si>
  <si>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</si>
  <si>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</si>
  <si>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</si>
  <si>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</si>
  <si>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</si>
  <si>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</si>
  <si>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</si>
  <si>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</si>
  <si>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</si>
  <si>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</si>
  <si>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</si>
  <si>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</si>
  <si>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</si>
  <si>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</si>
  <si>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</si>
  <si>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</si>
  <si>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</si>
  <si>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</si>
  <si>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</si>
  <si>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</si>
  <si>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</si>
  <si>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</si>
  <si>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</si>
  <si>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</si>
  <si>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</si>
  <si>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</si>
  <si>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</si>
  <si>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</si>
  <si>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</si>
  <si>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</si>
  <si>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</si>
  <si>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</si>
  <si>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</si>
  <si>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</si>
  <si>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</si>
  <si>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</si>
  <si>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</si>
  <si>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</si>
  <si>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</si>
  <si>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</si>
  <si>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</si>
  <si>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</si>
  <si>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</si>
  <si>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</si>
  <si>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</si>
  <si>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</si>
  <si>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</si>
  <si>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</si>
  <si>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</si>
  <si>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</si>
  <si>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</si>
  <si>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</si>
  <si>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</si>
  <si>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</si>
  <si>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</si>
  <si>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</si>
  <si>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</si>
  <si>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</si>
  <si>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</si>
  <si>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</si>
  <si>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</si>
  <si>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</si>
  <si>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</si>
  <si>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</si>
  <si>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</si>
  <si>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</si>
  <si>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</si>
  <si>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</si>
  <si>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</si>
  <si>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</si>
  <si>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</si>
  <si>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</si>
  <si>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</si>
  <si>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</si>
  <si>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</si>
  <si>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</si>
  <si>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</si>
  <si>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</si>
  <si>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</si>
  <si>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</si>
  <si>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</si>
  <si>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</si>
  <si>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</si>
  <si>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</si>
  <si>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</si>
  <si>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</si>
  <si>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</si>
  <si>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</si>
  <si>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</si>
  <si>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</si>
  <si>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</si>
  <si>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</si>
  <si>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</si>
  <si>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</si>
  <si>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</si>
  <si>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</si>
  <si>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</si>
  <si>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</si>
  <si>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</si>
  <si>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</si>
  <si>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</si>
  <si>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</si>
  <si>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</si>
  <si>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</si>
  <si>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</si>
  <si>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</si>
  <si>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</si>
  <si>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</si>
  <si>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</si>
  <si>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</si>
  <si>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</si>
  <si>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</si>
  <si>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</si>
  <si>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</si>
  <si>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</si>
  <si>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</si>
  <si>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</si>
  <si>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</si>
  <si>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</si>
  <si>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</si>
  <si>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</si>
  <si>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</si>
  <si>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</si>
  <si>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</si>
  <si>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</si>
  <si>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</si>
  <si>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</si>
  <si>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</si>
  <si>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</si>
  <si>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</si>
  <si>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</si>
  <si>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</si>
  <si>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</si>
  <si>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</si>
  <si>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</si>
  <si>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</si>
  <si>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</si>
  <si>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</si>
  <si>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</si>
  <si>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</si>
  <si>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</si>
  <si>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</si>
  <si>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</si>
  <si>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</si>
  <si>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</si>
  <si>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</si>
  <si>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</si>
  <si>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</si>
  <si>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</si>
  <si>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</si>
  <si>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</si>
  <si>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</si>
  <si>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</si>
  <si>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</si>
  <si>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</si>
  <si>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</si>
  <si>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</si>
  <si>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</si>
  <si>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</si>
  <si>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</si>
  <si>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</si>
  <si>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</si>
  <si>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</si>
  <si>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</si>
  <si>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</si>
  <si>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</si>
  <si>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</si>
  <si>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</si>
  <si>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</si>
  <si>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</si>
  <si>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</si>
  <si>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</si>
  <si>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</si>
  <si>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</si>
  <si>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</si>
  <si>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</si>
  <si>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</si>
  <si>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</si>
  <si>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</si>
  <si>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</si>
  <si>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</si>
  <si>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</si>
  <si>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</si>
  <si>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</si>
  <si>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</si>
  <si>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</si>
  <si>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</si>
  <si>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</si>
  <si>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</si>
  <si>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</si>
  <si>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</si>
  <si>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</si>
  <si>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</si>
  <si>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</si>
  <si>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</si>
  <si>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</si>
  <si>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</si>
  <si>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</si>
  <si>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</si>
  <si>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</si>
  <si>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</si>
  <si>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</si>
  <si>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</si>
  <si>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</si>
  <si>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</si>
  <si>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</si>
  <si>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</si>
  <si>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</si>
  <si>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</si>
  <si>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</si>
  <si>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</si>
  <si>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</si>
  <si>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</si>
  <si>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</si>
  <si>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</si>
  <si>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</si>
  <si>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</si>
  <si>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</si>
  <si>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</si>
  <si>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</si>
  <si>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</si>
  <si>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</si>
  <si>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</si>
  <si>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</si>
  <si>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</si>
  <si>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</si>
  <si>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</si>
  <si>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</si>
  <si>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</si>
  <si>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</si>
  <si>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</si>
  <si>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</si>
  <si>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</si>
  <si>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</si>
  <si>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</si>
  <si>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</si>
  <si>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</si>
  <si>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</si>
  <si>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</si>
  <si>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</si>
  <si>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</si>
  <si>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</si>
  <si>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</si>
  <si>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</si>
  <si>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</si>
  <si>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</si>
  <si>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</si>
  <si>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</si>
  <si>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</si>
  <si>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</si>
  <si>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</si>
  <si>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</si>
  <si>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</si>
  <si>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</si>
  <si>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</si>
  <si>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</si>
  <si>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</si>
  <si>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</si>
  <si>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</si>
  <si>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</si>
  <si>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</si>
  <si>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</si>
  <si>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</si>
  <si>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</si>
  <si>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</si>
  <si>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</si>
  <si>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</si>
  <si>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</si>
  <si>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</si>
  <si>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</si>
  <si>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</si>
  <si>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</si>
  <si>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</si>
  <si>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</si>
  <si>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</si>
  <si>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</si>
  <si>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</si>
  <si>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</si>
  <si>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</si>
  <si>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</si>
  <si>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</si>
  <si>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</si>
  <si>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</si>
  <si>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</si>
  <si>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</si>
  <si>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</si>
  <si>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</si>
  <si>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</si>
  <si>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</si>
  <si>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</si>
  <si>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</si>
  <si>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</si>
  <si>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</si>
  <si>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</si>
  <si>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</si>
  <si>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</si>
  <si>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</si>
  <si>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</si>
  <si>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</si>
  <si>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</si>
  <si>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</si>
  <si>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</si>
  <si>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</si>
  <si>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</si>
  <si>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</si>
  <si>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</si>
  <si>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</si>
  <si>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</si>
  <si>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</si>
  <si>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</si>
  <si>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</si>
  <si>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</si>
  <si>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</si>
  <si>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</si>
  <si>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</si>
  <si>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</si>
  <si>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</si>
  <si>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</si>
  <si>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</si>
  <si>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</si>
  <si>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</si>
  <si>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</si>
  <si>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</si>
  <si>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</si>
  <si>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</si>
  <si>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</si>
  <si>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</si>
  <si>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</si>
  <si>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</si>
  <si>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</si>
  <si>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</si>
  <si>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</si>
  <si>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</si>
  <si>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</si>
  <si>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</si>
  <si>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</si>
  <si>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</si>
  <si>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</si>
  <si>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</si>
  <si>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</si>
  <si>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</si>
  <si>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</si>
  <si>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</si>
  <si>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</si>
  <si>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</si>
  <si>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</si>
  <si>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</si>
  <si>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</si>
  <si>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</si>
  <si>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</si>
  <si>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</si>
  <si>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</si>
  <si>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</si>
  <si>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</si>
  <si>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</si>
  <si>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</si>
  <si>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</si>
  <si>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</si>
  <si>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</si>
  <si>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</si>
  <si>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</si>
  <si>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</si>
  <si>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</si>
  <si>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</si>
  <si>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</si>
  <si>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</si>
  <si>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</si>
  <si>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</si>
  <si>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</si>
  <si>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</si>
  <si>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</si>
  <si>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</si>
  <si>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</si>
  <si>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</si>
  <si>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</si>
  <si>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</si>
  <si>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</si>
  <si>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</si>
  <si>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</si>
  <si>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</si>
  <si>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</si>
  <si>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</si>
  <si>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</si>
  <si>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</si>
  <si>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</si>
  <si>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</si>
  <si>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</si>
  <si>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</si>
  <si>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</si>
  <si>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</si>
  <si>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</si>
  <si>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</si>
  <si>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</si>
  <si>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</si>
  <si>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</si>
  <si>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</si>
  <si>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</si>
  <si>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</si>
  <si>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</si>
  <si>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</si>
  <si>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</si>
  <si>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</si>
  <si>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</si>
  <si>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</si>
  <si>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</si>
  <si>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</si>
  <si>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</si>
  <si>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</si>
  <si>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</si>
  <si>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</si>
  <si>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</si>
  <si>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</si>
  <si>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</si>
  <si>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</si>
  <si>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</si>
  <si>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</si>
  <si>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</si>
  <si>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</si>
  <si>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</si>
  <si>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</si>
  <si>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</si>
  <si>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</si>
  <si>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</si>
  <si>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</si>
  <si>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</si>
  <si>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</si>
  <si>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</si>
  <si>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</si>
  <si>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</si>
  <si>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</si>
  <si>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</si>
  <si>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</si>
  <si>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</si>
  <si>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</si>
  <si>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</si>
  <si>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</si>
  <si>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</si>
  <si>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</si>
  <si>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</si>
  <si>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</si>
  <si>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</si>
  <si>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</si>
  <si>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</si>
  <si>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</si>
  <si>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</si>
  <si>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</si>
  <si>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</si>
  <si>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</si>
  <si>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</si>
  <si>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</si>
  <si>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</si>
  <si>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</si>
  <si>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</si>
  <si>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</si>
  <si>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</si>
  <si>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</si>
  <si>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</si>
  <si>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</si>
  <si>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</si>
  <si>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</si>
  <si>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</si>
  <si>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</si>
  <si>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</si>
  <si>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</si>
  <si>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</si>
  <si>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</si>
  <si>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</si>
  <si>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</si>
  <si>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</si>
  <si>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</si>
  <si>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</si>
  <si>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</si>
  <si>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</si>
  <si>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</si>
  <si>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</si>
  <si>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</si>
  <si>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</si>
  <si>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</si>
  <si>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</si>
  <si>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</si>
  <si>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</si>
  <si>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</si>
  <si>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</si>
  <si>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</si>
  <si>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</si>
  <si>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</si>
  <si>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</si>
  <si>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</si>
  <si>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</si>
  <si>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</si>
  <si>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</si>
  <si>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</si>
  <si>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</si>
  <si>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</si>
  <si>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</si>
  <si>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</si>
  <si>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</si>
  <si>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</si>
  <si>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</si>
  <si>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</si>
  <si>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</si>
  <si>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</si>
  <si>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</si>
  <si>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</si>
  <si>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</si>
  <si>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</si>
  <si>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</si>
  <si>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</si>
  <si>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</si>
  <si>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</si>
  <si>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</si>
  <si>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</si>
  <si>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</si>
  <si>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</si>
  <si>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</si>
  <si>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</si>
  <si>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</si>
  <si>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</si>
  <si>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</si>
  <si>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</si>
  <si>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</si>
  <si>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</si>
  <si>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</si>
  <si>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</si>
  <si>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</si>
  <si>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</si>
  <si>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</si>
  <si>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</si>
  <si>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</si>
  <si>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</si>
  <si>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</si>
  <si>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</si>
  <si>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</si>
  <si>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</si>
  <si>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</si>
  <si>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</si>
  <si>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</si>
  <si>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</si>
  <si>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</si>
  <si>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</si>
  <si>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</si>
  <si>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</si>
  <si>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</si>
  <si>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</si>
  <si>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</si>
  <si>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</si>
  <si>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</si>
  <si>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</si>
  <si>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</si>
  <si>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</si>
  <si>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</si>
  <si>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</si>
  <si>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</si>
  <si>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</si>
  <si>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</si>
  <si>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</si>
  <si>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</si>
  <si>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</si>
  <si>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</si>
  <si>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</si>
  <si>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</si>
  <si>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</si>
  <si>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</si>
  <si>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</si>
  <si>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</si>
  <si>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</si>
  <si>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</si>
  <si>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</si>
  <si>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</si>
  <si>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</si>
  <si>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</si>
  <si>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</si>
  <si>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</si>
  <si>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</si>
  <si>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</si>
  <si>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</si>
  <si>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</si>
  <si>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</si>
  <si>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</si>
  <si>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</si>
  <si>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</si>
  <si>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</si>
  <si>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</si>
  <si>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</si>
  <si>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</si>
  <si>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</si>
  <si>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</si>
  <si>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</si>
  <si>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</si>
  <si>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</si>
  <si>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</si>
  <si>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</si>
  <si>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</si>
  <si>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</si>
  <si>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</si>
  <si>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</si>
  <si>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</si>
  <si>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</si>
  <si>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</si>
  <si>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</si>
  <si>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</si>
  <si>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</si>
  <si>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</si>
  <si>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</si>
  <si>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</si>
  <si>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</si>
  <si>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</si>
  <si>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</si>
  <si>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</si>
  <si>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</si>
  <si>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</si>
  <si>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</si>
  <si>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</si>
  <si>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</si>
  <si>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</si>
  <si>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</si>
  <si>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</si>
  <si>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</si>
  <si>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</si>
  <si>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</si>
  <si>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</si>
  <si>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</si>
  <si>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</si>
  <si>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</si>
  <si>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</si>
  <si>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</si>
  <si>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</si>
  <si>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</si>
  <si>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</si>
  <si>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</si>
  <si>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</si>
  <si>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</si>
  <si>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</si>
  <si>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</si>
  <si>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</si>
  <si>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</si>
  <si>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</si>
  <si>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</si>
  <si>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</si>
  <si>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</si>
  <si>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</si>
  <si>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</si>
  <si>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</si>
  <si>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</si>
  <si>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</si>
  <si>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</si>
  <si>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</si>
  <si>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</si>
  <si>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</si>
  <si>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</si>
  <si>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</si>
  <si>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</si>
  <si>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</si>
  <si>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</si>
  <si>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</si>
  <si>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</si>
  <si>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</si>
  <si>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</si>
  <si>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</si>
  <si>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</si>
  <si>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</si>
  <si>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</si>
  <si>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</si>
  <si>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</si>
  <si>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</si>
  <si>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</si>
  <si>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</si>
  <si>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</si>
  <si>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</si>
  <si>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</si>
  <si>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</si>
  <si>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</si>
  <si>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</si>
  <si>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</si>
  <si>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</si>
  <si>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</si>
  <si>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</si>
  <si>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</si>
  <si>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</si>
  <si>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</si>
  <si>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</si>
  <si>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</si>
  <si>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</si>
  <si>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</si>
  <si>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</si>
  <si>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</si>
  <si>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</si>
  <si>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</si>
  <si>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</si>
  <si>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</si>
  <si>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</si>
  <si>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</si>
  <si>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</si>
  <si>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</si>
  <si>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</si>
  <si>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</si>
  <si>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</si>
  <si>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</si>
  <si>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</si>
  <si>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</si>
  <si>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</si>
  <si>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</si>
  <si>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</si>
  <si>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</si>
  <si>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</si>
  <si>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</si>
  <si>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</si>
  <si>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</si>
  <si>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</si>
  <si>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</si>
  <si>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</si>
  <si>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</si>
  <si>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</si>
  <si>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</si>
  <si>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</si>
  <si>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</si>
  <si>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</si>
  <si>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</si>
  <si>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</si>
  <si>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</si>
  <si>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</si>
  <si>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</si>
  <si>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</si>
  <si>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</si>
  <si>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</si>
  <si>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</si>
  <si>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</si>
  <si>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</si>
  <si>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</si>
  <si>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</si>
  <si>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</si>
  <si>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</si>
  <si>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</si>
  <si>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</si>
  <si>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</si>
  <si>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</si>
  <si>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</si>
  <si>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</si>
  <si>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</si>
  <si>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</si>
  <si>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</si>
  <si>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</si>
  <si>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</si>
  <si>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</si>
  <si>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</si>
  <si>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</si>
  <si>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</si>
  <si>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</si>
  <si>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</si>
  <si>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</si>
  <si>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</si>
  <si>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</si>
  <si>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</si>
  <si>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</si>
  <si>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</si>
  <si>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</si>
  <si>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</si>
  <si>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</si>
  <si>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</si>
  <si>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</si>
  <si>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</si>
  <si>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</si>
  <si>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</si>
  <si>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</si>
  <si>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</si>
  <si>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</si>
  <si>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</si>
  <si>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</si>
  <si>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</si>
  <si>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</si>
  <si>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</si>
  <si>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</si>
  <si>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</si>
  <si>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</si>
  <si>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</si>
  <si>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</si>
  <si>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</si>
  <si>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</si>
  <si>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</si>
  <si>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</si>
  <si>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</si>
  <si>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</si>
  <si>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</si>
  <si>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</si>
  <si>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</si>
  <si>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</si>
  <si>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</si>
  <si>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</si>
  <si>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</si>
  <si>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</si>
  <si>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</si>
  <si>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</si>
  <si>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</si>
  <si>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</si>
  <si>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</si>
  <si>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</si>
  <si>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</si>
  <si>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</si>
  <si>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</si>
  <si>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</si>
  <si>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</si>
  <si>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</si>
  <si>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</si>
  <si>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</si>
  <si>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</si>
  <si>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</si>
  <si>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</si>
  <si>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</si>
  <si>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</si>
  <si>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</si>
  <si>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</si>
  <si>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</si>
  <si>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</si>
  <si>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</si>
  <si>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</si>
  <si>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</si>
  <si>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</si>
  <si>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</si>
  <si>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</si>
  <si>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</si>
  <si>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</si>
  <si>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</si>
  <si>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</si>
  <si>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</si>
  <si>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</si>
  <si>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</si>
  <si>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</si>
  <si>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</si>
  <si>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</si>
  <si>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</si>
  <si>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</si>
  <si>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</si>
  <si>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</si>
  <si>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</si>
  <si>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</si>
  <si>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</si>
  <si>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</si>
  <si>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</si>
  <si>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</si>
  <si>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</si>
  <si>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</si>
  <si>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</si>
  <si>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</si>
  <si>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</si>
  <si>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</si>
  <si>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</si>
  <si>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</si>
  <si>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</si>
  <si>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</si>
  <si>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</si>
  <si>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</si>
  <si>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</si>
  <si>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</si>
  <si>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</si>
  <si>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</si>
  <si>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</si>
  <si>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</si>
  <si>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</si>
  <si>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</si>
  <si>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</si>
  <si>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</si>
  <si>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</si>
  <si>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</si>
  <si>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</si>
  <si>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</si>
  <si>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</si>
  <si>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</si>
  <si>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</si>
  <si>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</si>
  <si>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</si>
  <si>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</si>
  <si>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</si>
  <si>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</si>
  <si>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</si>
  <si>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</si>
  <si>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</si>
  <si>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</si>
  <si>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</si>
  <si>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</si>
  <si>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</si>
  <si>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</si>
  <si>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</si>
  <si>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</si>
  <si>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</si>
  <si>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</si>
  <si>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</si>
  <si>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</si>
  <si>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</si>
  <si>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</si>
  <si>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</si>
  <si>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</si>
  <si>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</si>
  <si>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</si>
  <si>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</si>
  <si>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</si>
  <si>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</si>
  <si>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</si>
  <si>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</si>
  <si>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</si>
  <si>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</si>
  <si>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</si>
  <si>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</si>
  <si>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</si>
  <si>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</si>
  <si>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</si>
  <si>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</si>
  <si>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</si>
  <si>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</si>
  <si>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</si>
  <si>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</si>
  <si>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</si>
  <si>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</si>
  <si>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</si>
  <si>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</si>
  <si>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</si>
  <si>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</si>
  <si>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</si>
  <si>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</si>
  <si>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</si>
  <si>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</si>
  <si>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</si>
  <si>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</si>
  <si>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</si>
  <si>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</si>
  <si>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</si>
  <si>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</si>
  <si>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</si>
  <si>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</si>
  <si>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</si>
  <si>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</si>
  <si>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</si>
  <si>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</si>
  <si>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</si>
  <si>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</si>
  <si>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</si>
  <si>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</si>
  <si>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</si>
  <si>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</si>
  <si>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</si>
  <si>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</si>
  <si>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</si>
  <si>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</si>
  <si>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</si>
  <si>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</si>
  <si>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</si>
  <si>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</si>
  <si>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</si>
  <si>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</si>
  <si>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</si>
  <si>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</si>
  <si>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</si>
  <si>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</si>
  <si>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</si>
  <si>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</si>
  <si>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</si>
  <si>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</si>
  <si>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</si>
  <si>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</si>
  <si>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</si>
  <si>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</si>
  <si>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</si>
  <si>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</si>
  <si>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</si>
  <si>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</si>
  <si>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</si>
  <si>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</si>
  <si>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</si>
  <si>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</si>
  <si>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</si>
  <si>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</si>
  <si>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</si>
  <si>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</si>
  <si>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</si>
  <si>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</si>
  <si>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</si>
  <si>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</si>
  <si>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</si>
  <si>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</si>
  <si>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</si>
  <si>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</si>
  <si>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</si>
  <si>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</si>
  <si>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</si>
  <si>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</si>
  <si>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</si>
  <si>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</si>
  <si>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</si>
  <si>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</si>
  <si>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</si>
  <si>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</si>
  <si>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</si>
  <si>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</si>
  <si>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</si>
  <si>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</si>
  <si>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</si>
  <si>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</si>
  <si>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</si>
  <si>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</si>
  <si>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</si>
  <si>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</si>
  <si>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</si>
  <si>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</si>
  <si>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</si>
  <si>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</si>
  <si>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</si>
  <si>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</si>
  <si>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</si>
  <si>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</si>
  <si>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</si>
  <si>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</si>
  <si>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</si>
  <si>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</si>
  <si>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</si>
  <si>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</si>
  <si>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</si>
  <si>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</si>
  <si>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</si>
  <si>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</si>
  <si>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</si>
  <si>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</si>
  <si>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</si>
  <si>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</si>
  <si>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</si>
  <si>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</si>
  <si>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</si>
  <si>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</si>
  <si>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</si>
  <si>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</si>
  <si>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</si>
  <si>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</si>
  <si>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</si>
  <si>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</si>
  <si>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</si>
  <si>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</si>
  <si>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</si>
  <si>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</si>
  <si>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</si>
  <si>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</si>
  <si>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</si>
  <si>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</si>
  <si>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</si>
  <si>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</si>
  <si>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</si>
  <si>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</si>
  <si>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</si>
  <si>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</si>
  <si>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</si>
  <si>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</si>
  <si>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</si>
  <si>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</si>
  <si>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</si>
  <si>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</si>
  <si>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</si>
  <si>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</si>
  <si>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</si>
  <si>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</si>
  <si>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</si>
  <si>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</si>
  <si>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</si>
  <si>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</si>
  <si>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</si>
  <si>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</si>
  <si>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</si>
  <si>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</si>
  <si>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</si>
  <si>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</si>
  <si>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</si>
  <si>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</si>
  <si>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</si>
  <si>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</si>
  <si>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</si>
  <si>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</si>
  <si>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</si>
  <si>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</si>
  <si>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</si>
  <si>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</si>
  <si>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</si>
  <si>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</si>
  <si>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</si>
  <si>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</si>
  <si>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</si>
  <si>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</si>
  <si>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</si>
  <si>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</si>
  <si>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</si>
  <si>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</si>
  <si>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</si>
  <si>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</si>
  <si>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</si>
  <si>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</si>
  <si>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</si>
  <si>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</si>
  <si>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</si>
  <si>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</si>
  <si>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</si>
  <si>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</si>
  <si>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</si>
  <si>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</si>
  <si>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</si>
  <si>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</si>
  <si>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</si>
  <si>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</si>
  <si>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</si>
  <si>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</si>
  <si>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</si>
  <si>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</si>
  <si>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</si>
  <si>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</si>
  <si>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</si>
  <si>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</si>
  <si>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</si>
  <si>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</si>
  <si>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</si>
  <si>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</si>
  <si>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</si>
  <si>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</si>
  <si>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</si>
  <si>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</si>
  <si>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</si>
  <si>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</si>
  <si>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</si>
  <si>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</si>
  <si>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</si>
  <si>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</si>
  <si>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</si>
  <si>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</si>
  <si>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</si>
  <si>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</si>
  <si>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</si>
  <si>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</si>
  <si>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</si>
  <si>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</si>
  <si>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</si>
  <si>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</si>
  <si>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</si>
  <si>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</si>
  <si>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</si>
  <si>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</si>
  <si>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</si>
  <si>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</si>
  <si>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</si>
  <si>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</si>
  <si>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</si>
  <si>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</si>
  <si>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</si>
  <si>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</si>
  <si>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</si>
  <si>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</si>
  <si>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</si>
  <si>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</si>
  <si>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</si>
  <si>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</si>
  <si>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</si>
  <si>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</si>
  <si>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</si>
  <si>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</si>
  <si>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</si>
  <si>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</si>
  <si>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</si>
  <si>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</si>
  <si>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</si>
  <si>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</si>
  <si>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</si>
  <si>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</si>
  <si>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</si>
  <si>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</si>
  <si>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</si>
  <si>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</si>
  <si>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</si>
  <si>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</si>
  <si>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</si>
  <si>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</si>
  <si>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</si>
  <si>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</si>
  <si>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</si>
  <si>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</si>
  <si>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</si>
  <si>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</si>
  <si>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</si>
  <si>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</si>
  <si>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</si>
  <si>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</si>
  <si>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</si>
  <si>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</si>
  <si>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</si>
  <si>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</si>
  <si>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</si>
  <si>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</si>
  <si>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</si>
  <si>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</si>
  <si>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</si>
  <si>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</si>
  <si>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</si>
  <si>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</si>
  <si>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</si>
  <si>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</si>
  <si>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</si>
  <si>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</si>
  <si>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</si>
  <si>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</si>
  <si>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</si>
  <si>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</si>
  <si>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</si>
  <si>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</si>
  <si>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</si>
  <si>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</si>
  <si>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</si>
  <si>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</si>
  <si>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</si>
  <si>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</si>
  <si>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</si>
  <si>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</si>
  <si>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</si>
  <si>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</si>
  <si>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</si>
  <si>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</si>
  <si>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</si>
  <si>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</si>
  <si>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</si>
  <si>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</si>
  <si>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</si>
  <si>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</si>
  <si>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</si>
  <si>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</si>
  <si>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</si>
  <si>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</si>
  <si>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</si>
  <si>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</si>
  <si>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</si>
  <si>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</si>
  <si>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</si>
  <si>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</si>
  <si>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</si>
  <si>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</si>
  <si>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</si>
  <si>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</si>
  <si>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</si>
  <si>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</si>
  <si>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</si>
  <si>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</si>
  <si>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</si>
  <si>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</si>
  <si>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</si>
  <si>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</si>
  <si>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</si>
  <si>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</si>
  <si>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</si>
  <si>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</si>
  <si>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</si>
  <si>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</si>
  <si>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</si>
  <si>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</si>
  <si>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</si>
  <si>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</si>
  <si>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</si>
  <si>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</si>
  <si>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</si>
  <si>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</si>
  <si>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</si>
  <si>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</si>
  <si>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</si>
  <si>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</si>
  <si>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</si>
  <si>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</si>
  <si>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</si>
  <si>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</si>
  <si>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</si>
  <si>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</si>
  <si>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</si>
  <si>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</si>
  <si>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</si>
  <si>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</si>
  <si>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</si>
  <si>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</si>
  <si>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</si>
  <si>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</si>
  <si>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</si>
  <si>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</si>
  <si>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</si>
  <si>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</si>
  <si>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</si>
  <si>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</si>
  <si>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</si>
  <si>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</si>
  <si>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</si>
  <si>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</si>
  <si>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</si>
  <si>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</si>
  <si>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</si>
  <si>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</si>
  <si>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</si>
  <si>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</si>
  <si>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</si>
  <si>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</si>
  <si>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</si>
  <si>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</si>
  <si>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</si>
  <si>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</si>
  <si>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</si>
  <si>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</si>
  <si>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</si>
  <si>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</si>
  <si>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</si>
  <si>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</si>
  <si>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</si>
  <si>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</si>
  <si>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</si>
  <si>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</si>
  <si>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</si>
  <si>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</si>
  <si>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</si>
  <si>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</si>
  <si>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</si>
  <si>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</si>
  <si>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</si>
  <si>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</si>
  <si>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</si>
  <si>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</si>
  <si>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</si>
  <si>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</si>
  <si>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</si>
  <si>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</si>
  <si>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</si>
  <si>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</si>
  <si>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</si>
  <si>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</si>
  <si>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</si>
  <si>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</si>
  <si>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</si>
  <si>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</si>
  <si>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</si>
  <si>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</si>
  <si>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</si>
  <si>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</si>
  <si>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</si>
  <si>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</si>
  <si>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</si>
  <si>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</si>
  <si>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</si>
  <si>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</si>
  <si>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</si>
  <si>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</si>
  <si>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</si>
  <si>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</si>
  <si>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</si>
  <si>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</si>
  <si>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</si>
  <si>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</si>
  <si>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</si>
  <si>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</si>
  <si>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</si>
  <si>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</si>
  <si>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</si>
  <si>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</si>
  <si>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</si>
  <si>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</si>
  <si>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</si>
  <si>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</si>
  <si>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</si>
  <si>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</si>
  <si>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</si>
  <si>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</si>
  <si>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</si>
  <si>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</si>
  <si>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</si>
  <si>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</si>
  <si>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</si>
  <si>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</si>
  <si>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</si>
  <si>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</si>
  <si>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</si>
  <si>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</si>
  <si>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</si>
  <si>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</si>
  <si>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</si>
  <si>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</si>
  <si>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</si>
  <si>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</si>
  <si>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</si>
  <si>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</si>
  <si>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</si>
  <si>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</si>
  <si>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</si>
  <si>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</si>
  <si>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</si>
  <si>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</si>
  <si>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</si>
  <si>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</si>
  <si>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</si>
  <si>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</si>
  <si>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</si>
  <si>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</si>
  <si>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</si>
  <si>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</si>
  <si>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</si>
  <si>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</si>
  <si>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</si>
  <si>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</si>
  <si>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</si>
  <si>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</si>
  <si>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</si>
  <si>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</si>
  <si>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</si>
  <si>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</si>
  <si>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</si>
  <si>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</si>
  <si>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</si>
  <si>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</si>
  <si>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</si>
  <si>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</si>
  <si>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</si>
  <si>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</si>
  <si>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</si>
  <si>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</si>
  <si>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</si>
  <si>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</si>
  <si>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</si>
  <si>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</si>
  <si>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</si>
  <si>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</si>
  <si>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</si>
  <si>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</si>
  <si>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</si>
  <si>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</si>
  <si>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</si>
  <si>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</si>
  <si>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</si>
  <si>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</si>
  <si>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</si>
  <si>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</si>
  <si>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</si>
  <si>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</si>
  <si>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</si>
  <si>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</si>
  <si>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</si>
  <si>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</si>
  <si>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</si>
  <si>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</si>
  <si>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</si>
  <si>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</si>
  <si>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</si>
  <si>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</si>
  <si>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</si>
  <si>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</si>
  <si>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</si>
  <si>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</si>
  <si>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</si>
  <si>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</si>
  <si>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</si>
  <si>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</si>
  <si>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</si>
  <si>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</si>
  <si>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</si>
  <si>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</si>
  <si>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</si>
  <si>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</si>
  <si>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</si>
  <si>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</si>
  <si>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</si>
  <si>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</si>
  <si>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</si>
  <si>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</si>
  <si>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</si>
  <si>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</si>
  <si>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</si>
  <si>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</si>
  <si>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</si>
  <si>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</si>
  <si>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</si>
  <si>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</si>
  <si>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</si>
  <si>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</si>
  <si>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</si>
  <si>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</si>
  <si>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</si>
  <si>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</si>
  <si>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</si>
  <si>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</si>
  <si>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</si>
  <si>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</si>
  <si>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</si>
  <si>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</si>
  <si>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</si>
  <si>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</si>
  <si>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</si>
  <si>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</si>
  <si>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</si>
  <si>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</si>
  <si>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</si>
  <si>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</si>
  <si>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</si>
  <si>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</si>
  <si>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</si>
  <si>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</si>
  <si>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</si>
  <si>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</si>
  <si>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</si>
  <si>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</si>
  <si>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</si>
  <si>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</si>
  <si>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</si>
  <si>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</si>
  <si>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</si>
  <si>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</si>
  <si>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</si>
  <si>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</si>
  <si>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</si>
  <si>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</si>
  <si>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</si>
  <si>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</si>
  <si>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</si>
  <si>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</si>
  <si>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</si>
  <si>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</si>
  <si>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</si>
  <si>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</si>
  <si>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</si>
  <si>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</si>
  <si>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</si>
  <si>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</si>
  <si>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</si>
  <si>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</si>
  <si>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</si>
  <si>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</si>
  <si>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</si>
  <si>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</si>
  <si>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</si>
  <si>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</si>
  <si>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</si>
  <si>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</si>
  <si>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</si>
  <si>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</si>
  <si>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</si>
  <si>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</si>
  <si>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</si>
  <si>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</si>
  <si>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</si>
  <si>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</si>
  <si>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</si>
  <si>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</si>
  <si>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</si>
  <si>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</si>
  <si>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</si>
  <si>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</si>
  <si>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</si>
  <si>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</si>
  <si>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</si>
  <si>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</si>
  <si>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</si>
  <si>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</si>
  <si>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</si>
  <si>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</si>
  <si>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</si>
  <si>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</si>
  <si>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</si>
  <si>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</si>
  <si>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</si>
  <si>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</si>
  <si>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</si>
  <si>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</si>
  <si>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</si>
  <si>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</si>
  <si>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</si>
  <si>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</si>
  <si>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</si>
  <si>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</si>
  <si>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</si>
  <si>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</si>
  <si>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</si>
  <si>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</si>
  <si>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</si>
  <si>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</si>
  <si>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</si>
  <si>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</si>
  <si>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</si>
  <si>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</si>
  <si>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</si>
  <si>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</si>
  <si>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</si>
  <si>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</si>
  <si>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</si>
  <si>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</si>
  <si>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</si>
  <si>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</si>
  <si>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</si>
  <si>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</si>
  <si>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</si>
  <si>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</si>
  <si>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</si>
  <si>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</si>
  <si>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</si>
  <si>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</si>
  <si>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</si>
  <si>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</si>
  <si>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</si>
  <si>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</si>
  <si>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</si>
  <si>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</si>
  <si>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</si>
  <si>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</si>
  <si>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</si>
  <si>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</si>
  <si>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</si>
  <si>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</si>
  <si>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</si>
  <si>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</si>
  <si>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</si>
  <si>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</si>
  <si>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</si>
  <si>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</si>
  <si>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</si>
  <si>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</si>
  <si>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</si>
  <si>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</si>
  <si>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</si>
  <si>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</si>
  <si>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</si>
  <si>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</si>
  <si>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</si>
  <si>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</si>
  <si>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</si>
  <si>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</si>
  <si>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</si>
  <si>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</si>
  <si>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</si>
  <si>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</si>
  <si>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</si>
  <si>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</si>
  <si>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</si>
  <si>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</si>
  <si>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</si>
  <si>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</si>
  <si>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</si>
  <si>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</si>
  <si>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</si>
  <si>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</si>
  <si>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</si>
  <si>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</si>
  <si>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</si>
  <si>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</si>
  <si>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</si>
  <si>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</si>
  <si>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</si>
  <si>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</si>
  <si>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</si>
  <si>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</si>
  <si>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</si>
  <si>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</si>
  <si>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</si>
  <si>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</si>
  <si>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</si>
  <si>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</si>
  <si>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</si>
  <si>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</si>
  <si>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</si>
  <si>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</si>
  <si>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</si>
  <si>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</si>
  <si>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</si>
  <si>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</si>
  <si>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</si>
  <si>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</si>
  <si>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</si>
  <si>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</si>
  <si>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</si>
  <si>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</si>
  <si>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</si>
  <si>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</si>
  <si>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</si>
  <si>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</si>
  <si>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</si>
  <si>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</si>
  <si>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</si>
  <si>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</si>
  <si>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</si>
  <si>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</si>
  <si>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</si>
  <si>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</si>
  <si>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</si>
  <si>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</si>
  <si>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</si>
  <si>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</si>
  <si>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</si>
  <si>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</si>
  <si>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</si>
  <si>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</si>
  <si>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</si>
  <si>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</si>
  <si>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</si>
  <si>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</si>
  <si>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</si>
  <si>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</si>
  <si>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</si>
  <si>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</si>
  <si>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</si>
  <si>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</si>
  <si>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</si>
  <si>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</si>
  <si>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</si>
  <si>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</si>
  <si>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</si>
  <si>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</si>
  <si>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</si>
  <si>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</si>
  <si>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</si>
  <si>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</si>
  <si>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</si>
  <si>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</si>
  <si>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</si>
  <si>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</si>
  <si>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</si>
  <si>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</si>
  <si>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</si>
  <si>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</si>
  <si>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</si>
  <si>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</si>
  <si>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</si>
  <si>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</si>
  <si>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</si>
  <si>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</si>
  <si>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</si>
  <si>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</si>
  <si>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</si>
  <si>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</si>
  <si>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</si>
  <si>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</si>
  <si>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</si>
  <si>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</si>
  <si>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</si>
  <si>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</si>
  <si>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</si>
  <si>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</si>
  <si>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</si>
  <si>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</si>
  <si>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</si>
  <si>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</si>
  <si>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</si>
  <si>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</si>
  <si>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</si>
  <si>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</si>
  <si>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</si>
  <si>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</si>
  <si>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</si>
  <si>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</si>
  <si>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</si>
  <si>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</si>
  <si>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</si>
  <si>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</si>
  <si>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</si>
  <si>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</si>
  <si>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</si>
  <si>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</si>
  <si>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</si>
  <si>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</si>
  <si>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</si>
  <si>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</si>
  <si>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</si>
  <si>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</si>
  <si>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</si>
  <si>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</si>
  <si>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</si>
  <si>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</si>
  <si>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</si>
  <si>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</si>
  <si>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</si>
  <si>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</si>
  <si>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</si>
  <si>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</si>
  <si>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</si>
  <si>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</si>
  <si>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</si>
  <si>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</si>
  <si>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</si>
  <si>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</si>
  <si>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</si>
  <si>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</si>
  <si>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</si>
  <si>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</si>
  <si>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</si>
  <si>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</si>
  <si>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</si>
  <si>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</si>
  <si>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</si>
  <si>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</si>
  <si>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</si>
  <si>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</si>
  <si>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</si>
  <si>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</si>
  <si>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</si>
  <si>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</si>
  <si>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</si>
  <si>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</si>
  <si>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</si>
  <si>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</si>
  <si>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</si>
  <si>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</si>
  <si>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</si>
  <si>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</si>
  <si>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</si>
  <si>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</si>
  <si>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</si>
  <si>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</si>
  <si>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</si>
  <si>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</si>
  <si>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</si>
  <si>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</si>
  <si>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</si>
  <si>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</si>
  <si>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</si>
  <si>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</si>
  <si>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</si>
  <si>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</si>
  <si>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</si>
  <si>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</si>
  <si>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</si>
  <si>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</si>
  <si>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</si>
  <si>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</si>
  <si>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</si>
  <si>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</si>
  <si>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</si>
  <si>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</si>
  <si>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</si>
  <si>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</si>
  <si>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</si>
  <si>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</si>
  <si>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</si>
  <si>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</si>
  <si>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</si>
  <si>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</si>
  <si>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</si>
  <si>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</si>
  <si>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</si>
  <si>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</si>
  <si>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</si>
  <si>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</si>
  <si>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</si>
  <si>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</si>
  <si>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</si>
  <si>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</si>
  <si>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</si>
  <si>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</si>
  <si>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</si>
  <si>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</si>
  <si>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</si>
  <si>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</si>
  <si>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</si>
  <si>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</si>
  <si>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</si>
  <si>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</si>
  <si>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</si>
  <si>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</si>
  <si>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</si>
  <si>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</si>
  <si>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</si>
  <si>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</si>
  <si>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</si>
  <si>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</si>
  <si>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</si>
  <si>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</si>
  <si>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</si>
  <si>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</si>
  <si>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</si>
  <si>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</si>
  <si>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</si>
  <si>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</si>
  <si>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</si>
  <si>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</si>
  <si>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</si>
  <si>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</si>
  <si>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</si>
  <si>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</si>
  <si>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</si>
  <si>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</si>
  <si>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</si>
  <si>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</si>
  <si>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</si>
  <si>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</si>
  <si>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</si>
  <si>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</si>
  <si>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</si>
  <si>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</si>
  <si>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</si>
  <si>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</si>
  <si>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</si>
  <si>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</si>
  <si>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</si>
  <si>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</si>
  <si>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</si>
  <si>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</si>
  <si>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</si>
  <si>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</si>
  <si>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</si>
  <si>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</si>
  <si>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</si>
  <si>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</si>
  <si>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</si>
  <si>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</si>
  <si>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</si>
  <si>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</si>
  <si>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</si>
  <si>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</si>
  <si>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</si>
  <si>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</si>
  <si>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</si>
  <si>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</si>
  <si>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</si>
  <si>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</si>
  <si>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</si>
  <si>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</si>
  <si>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</si>
  <si>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</si>
  <si>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</si>
  <si>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</si>
  <si>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</si>
  <si>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</si>
  <si>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</si>
  <si>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</si>
  <si>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</si>
  <si>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</si>
  <si>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</si>
  <si>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</si>
  <si>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</si>
  <si>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</si>
  <si>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</si>
  <si>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</si>
  <si>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</si>
  <si>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</si>
  <si>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</si>
  <si>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</si>
  <si>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</si>
  <si>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</si>
  <si>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</si>
  <si>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</si>
  <si>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</si>
  <si>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</si>
  <si>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</si>
  <si>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</si>
  <si>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</si>
  <si>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</si>
  <si>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</si>
  <si>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</si>
  <si>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</si>
  <si>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</si>
  <si>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</si>
  <si>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</si>
  <si>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</si>
  <si>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</si>
  <si>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</si>
  <si>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</si>
  <si>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</si>
  <si>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</si>
  <si>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</si>
  <si>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</si>
  <si>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</si>
  <si>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</si>
  <si>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</si>
  <si>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</si>
  <si>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</si>
  <si>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</si>
  <si>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</si>
  <si>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</si>
  <si>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</si>
  <si>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</si>
  <si>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</si>
  <si>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</si>
  <si>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</si>
  <si>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</si>
  <si>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</si>
  <si>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</si>
  <si>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</si>
  <si>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</si>
  <si>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</si>
  <si>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</si>
  <si>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</si>
  <si>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</si>
  <si>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</si>
  <si>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</si>
  <si>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</si>
  <si>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</si>
  <si>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</si>
  <si>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</si>
  <si>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</si>
  <si>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</si>
  <si>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</si>
  <si>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</si>
  <si>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</si>
  <si>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</si>
  <si>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</si>
  <si>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</si>
  <si>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</si>
  <si>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</si>
  <si>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</si>
  <si>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</si>
  <si>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</si>
  <si>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</si>
  <si>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</si>
  <si>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</si>
  <si>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</si>
  <si>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</si>
  <si>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</si>
  <si>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</si>
  <si>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</si>
  <si>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</si>
  <si>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</si>
  <si>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</si>
  <si>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</si>
  <si>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</si>
  <si>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</si>
  <si>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</si>
  <si>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</si>
  <si>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</si>
  <si>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</si>
  <si>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</si>
  <si>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</si>
  <si>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</si>
  <si>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</si>
  <si>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</si>
  <si>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</si>
  <si>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</si>
  <si>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</si>
  <si>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</si>
  <si>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</si>
  <si>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</si>
  <si>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</si>
  <si>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</si>
  <si>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</si>
  <si>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</si>
  <si>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</si>
  <si>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</si>
  <si>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</si>
  <si>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</si>
  <si>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</si>
  <si>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</si>
  <si>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</si>
  <si>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</si>
  <si>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</si>
  <si>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</si>
  <si>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</si>
  <si>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</si>
  <si>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</si>
  <si>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</si>
  <si>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</si>
  <si>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</si>
  <si>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</si>
  <si>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</si>
  <si>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</si>
  <si>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</si>
  <si>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</si>
  <si>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</si>
  <si>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</si>
  <si>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</si>
  <si>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</si>
  <si>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</si>
  <si>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</si>
  <si>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</si>
  <si>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</si>
  <si>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</si>
  <si>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</si>
  <si>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</si>
  <si>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</si>
  <si>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</si>
  <si>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</si>
  <si>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</si>
  <si>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</si>
  <si>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</si>
  <si>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</si>
  <si>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</si>
  <si>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</si>
  <si>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</si>
  <si>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</si>
  <si>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</si>
  <si>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</si>
  <si>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</si>
  <si>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</si>
  <si>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</si>
  <si>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</si>
  <si>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</si>
  <si>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</si>
  <si>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</si>
  <si>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</si>
  <si>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</si>
  <si>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</si>
  <si>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</si>
  <si>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</si>
  <si>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</si>
  <si>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</si>
  <si>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</si>
  <si>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</si>
  <si>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</si>
  <si>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</si>
  <si>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</si>
  <si>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</si>
  <si>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</si>
  <si>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</si>
  <si>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</si>
  <si>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</si>
  <si>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</si>
  <si>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</si>
  <si>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</si>
  <si>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</si>
  <si>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</si>
  <si>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</si>
  <si>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</si>
  <si>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</si>
  <si>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</si>
  <si>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</si>
  <si>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</si>
  <si>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</si>
  <si>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</si>
  <si>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</si>
  <si>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</si>
  <si>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</si>
  <si>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</si>
  <si>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</si>
  <si>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</si>
  <si>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</si>
  <si>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</si>
  <si>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</si>
  <si>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</si>
  <si>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</si>
  <si>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</si>
  <si>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</si>
  <si>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</si>
  <si>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</si>
  <si>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</si>
  <si>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</si>
  <si>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</si>
  <si>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</si>
  <si>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</si>
  <si>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</si>
  <si>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</si>
  <si>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</si>
  <si>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</si>
  <si>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</si>
  <si>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</si>
  <si>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</si>
  <si>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</si>
  <si>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</si>
  <si>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</si>
  <si>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</si>
  <si>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</si>
  <si>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</si>
  <si>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</si>
  <si>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</si>
  <si>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</si>
  <si>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</si>
  <si>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</si>
  <si>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</si>
  <si>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</si>
  <si>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</si>
  <si>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</si>
  <si>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</si>
  <si>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</si>
  <si>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</si>
  <si>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</si>
  <si>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</si>
  <si>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</si>
  <si>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</si>
  <si>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</si>
  <si>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</si>
  <si>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</si>
  <si>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</si>
  <si>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</si>
  <si>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</si>
  <si>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</si>
  <si>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</si>
  <si>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</si>
  <si>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</si>
  <si>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</si>
  <si>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</si>
  <si>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</si>
  <si>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</si>
  <si>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</si>
  <si>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</si>
  <si>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</si>
  <si>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</si>
  <si>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</si>
  <si>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</si>
  <si>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</si>
  <si>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</si>
  <si>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</si>
  <si>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</si>
  <si>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</si>
  <si>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</si>
  <si>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</si>
  <si>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</si>
  <si>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</si>
  <si>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</si>
  <si>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</si>
  <si>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</si>
  <si>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</si>
  <si>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</si>
  <si>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</si>
  <si>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</si>
  <si>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</si>
  <si>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</si>
  <si>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</si>
  <si>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</si>
  <si>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</si>
  <si>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</si>
  <si>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</si>
  <si>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</si>
  <si>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</si>
  <si>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</si>
  <si>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</si>
  <si>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</si>
  <si>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</si>
  <si>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</si>
  <si>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</si>
  <si>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</si>
  <si>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</si>
  <si>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</si>
  <si>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</si>
  <si>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</si>
  <si>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</si>
  <si>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</si>
  <si>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</si>
  <si>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</si>
  <si>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</si>
  <si>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</si>
  <si>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</si>
  <si>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</si>
  <si>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</si>
  <si>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</si>
  <si>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</si>
  <si>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</si>
  <si>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</si>
  <si>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</si>
  <si>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</si>
  <si>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</si>
  <si>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</si>
  <si>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</si>
  <si>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</si>
  <si>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</si>
  <si>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</si>
  <si>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</si>
  <si>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</si>
  <si>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</si>
  <si>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</si>
  <si>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</si>
  <si>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</si>
  <si>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</si>
  <si>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</si>
  <si>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</si>
  <si>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</si>
  <si>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</si>
  <si>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</si>
  <si>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</si>
  <si>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</si>
  <si>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</si>
  <si>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</si>
  <si>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</si>
  <si>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</si>
  <si>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</si>
  <si>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</si>
  <si>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</si>
  <si>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</si>
  <si>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</si>
  <si>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</si>
  <si>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</si>
  <si>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</si>
  <si>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</si>
  <si>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</si>
  <si>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</si>
  <si>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</si>
  <si>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</si>
  <si>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</si>
  <si>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</si>
  <si>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</si>
  <si>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</si>
  <si>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</si>
  <si>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</si>
  <si>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</si>
  <si>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</si>
  <si>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</si>
  <si>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</si>
  <si>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</si>
  <si>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</si>
  <si>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</si>
  <si>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</si>
  <si>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</si>
  <si>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</si>
  <si>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</si>
  <si>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</si>
  <si>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</si>
  <si>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</si>
  <si>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</si>
  <si>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</si>
  <si>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</si>
  <si>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</si>
  <si>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</si>
  <si>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</si>
  <si>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</si>
  <si>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</si>
  <si>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</si>
  <si>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</si>
  <si>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</si>
  <si>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</si>
  <si>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</si>
  <si>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</si>
  <si>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</si>
  <si>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</si>
  <si>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</si>
  <si>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</si>
  <si>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</si>
  <si>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</si>
  <si>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</si>
  <si>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</si>
  <si>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</si>
  <si>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</si>
  <si>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</si>
  <si>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</si>
  <si>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</si>
  <si>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</si>
  <si>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</si>
  <si>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</si>
  <si>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</si>
  <si>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</si>
  <si>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</si>
  <si>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</si>
  <si>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</si>
  <si>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</si>
  <si>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</si>
  <si>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</si>
  <si>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</si>
  <si>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</si>
  <si>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</si>
  <si>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</si>
  <si>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</si>
  <si>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</si>
  <si>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</si>
  <si>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</si>
  <si>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</si>
  <si>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</si>
  <si>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</si>
  <si>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</si>
  <si>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</si>
  <si>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</si>
  <si>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</si>
  <si>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</si>
  <si>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</si>
  <si>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</si>
  <si>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</si>
  <si>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</si>
  <si>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</si>
  <si>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</si>
  <si>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</si>
  <si>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</si>
  <si>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</si>
  <si>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</si>
  <si>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</si>
  <si>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</si>
  <si>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</si>
  <si>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</si>
  <si>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</si>
  <si>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</si>
  <si>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</si>
  <si>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</si>
  <si>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</si>
  <si>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</si>
  <si>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</si>
  <si>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</si>
  <si>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</si>
  <si>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</si>
  <si>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</si>
  <si>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</si>
  <si>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</si>
  <si>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</si>
  <si>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</si>
  <si>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</si>
  <si>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</si>
  <si>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</si>
  <si>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</si>
  <si>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</si>
  <si>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</si>
  <si>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</si>
  <si>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</si>
  <si>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</si>
  <si>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</si>
  <si>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</si>
  <si>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</si>
  <si>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</si>
  <si>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</si>
  <si>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</si>
  <si>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</si>
  <si>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</si>
  <si>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</si>
  <si>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</si>
  <si>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</si>
  <si>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</si>
  <si>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</si>
  <si>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</si>
  <si>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</si>
  <si>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</si>
  <si>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</si>
  <si>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</si>
  <si>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</si>
  <si>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</si>
  <si>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</si>
  <si>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</si>
  <si>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</si>
  <si>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</si>
  <si>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</si>
  <si>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</si>
  <si>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</si>
  <si>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</si>
  <si>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</si>
  <si>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</si>
  <si>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</si>
  <si>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</si>
  <si>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</si>
  <si>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</si>
  <si>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</si>
  <si>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</si>
  <si>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</si>
  <si>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</si>
  <si>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</si>
  <si>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</si>
  <si>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</si>
  <si>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</si>
  <si>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</si>
  <si>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</si>
  <si>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</si>
  <si>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</si>
  <si>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</si>
  <si>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</si>
  <si>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</si>
  <si>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</si>
  <si>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</si>
  <si>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</si>
  <si>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</si>
  <si>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</si>
  <si>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</si>
  <si>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</si>
  <si>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</si>
  <si>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</si>
  <si>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</si>
  <si>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</si>
  <si>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</si>
  <si>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</si>
  <si>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</si>
  <si>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</si>
  <si>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</si>
  <si>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</si>
  <si>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</si>
  <si>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</si>
  <si>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</si>
  <si>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</si>
  <si>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</si>
  <si>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</si>
  <si>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</si>
  <si>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</si>
  <si>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</si>
  <si>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</si>
  <si>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</si>
  <si>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</si>
  <si>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</si>
  <si>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</si>
  <si>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</si>
  <si>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</si>
  <si>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</si>
  <si>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</si>
  <si>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</si>
  <si>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</si>
  <si>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</si>
  <si>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</si>
  <si>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</si>
  <si>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</si>
  <si>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</si>
  <si>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</si>
  <si>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</si>
  <si>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</si>
  <si>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</si>
  <si>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</si>
  <si>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</si>
  <si>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</si>
  <si>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</si>
  <si>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</si>
  <si>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</si>
  <si>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</si>
  <si>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</si>
  <si>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</si>
  <si>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</si>
  <si>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</si>
  <si>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</si>
  <si>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</si>
  <si>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</si>
  <si>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</si>
  <si>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</si>
  <si>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</si>
  <si>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</si>
  <si>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</si>
  <si>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</si>
  <si>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</si>
  <si>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</si>
  <si>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</si>
  <si>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</si>
  <si>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</si>
  <si>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</si>
  <si>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</si>
  <si>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</si>
  <si>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</si>
  <si>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</si>
  <si>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</si>
  <si>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</si>
  <si>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</si>
  <si>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</si>
  <si>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</si>
  <si>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</si>
  <si>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</si>
  <si>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</si>
  <si>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</si>
  <si>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</si>
  <si>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</si>
  <si>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</si>
  <si>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</si>
  <si>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</si>
  <si>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</si>
  <si>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</si>
  <si>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</si>
  <si>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</si>
  <si>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</si>
  <si>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</si>
  <si>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</si>
  <si>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</si>
  <si>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</si>
  <si>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</si>
  <si>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</si>
  <si>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</si>
  <si>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</si>
  <si>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</si>
  <si>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</si>
  <si>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</si>
  <si>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</si>
  <si>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</si>
  <si>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</si>
  <si>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</si>
  <si>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</si>
  <si>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</si>
  <si>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</si>
  <si>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</si>
  <si>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</si>
  <si>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</si>
  <si>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</si>
  <si>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</si>
  <si>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</si>
  <si>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</si>
  <si>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</si>
  <si>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</si>
  <si>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</si>
  <si>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</si>
  <si>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</si>
  <si>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</si>
  <si>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</si>
  <si>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</si>
  <si>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</si>
  <si>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</si>
  <si>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</si>
  <si>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</si>
  <si>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</si>
  <si>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</si>
  <si>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</si>
  <si>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</si>
  <si>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</si>
  <si>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</si>
  <si>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</si>
  <si>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</si>
  <si>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</si>
  <si>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</si>
  <si>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</si>
  <si>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</si>
  <si>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</si>
  <si>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</si>
  <si>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</si>
  <si>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</si>
  <si>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</si>
  <si>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</si>
  <si>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</si>
  <si>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</si>
  <si>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</si>
  <si>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</si>
  <si>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</si>
  <si>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</si>
  <si>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</si>
  <si>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</si>
  <si>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</si>
  <si>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</si>
  <si>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</si>
  <si>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</si>
  <si>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</si>
  <si>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</si>
  <si>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</si>
  <si>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</si>
  <si>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</si>
  <si>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</si>
  <si>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</si>
  <si>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</si>
  <si>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</si>
  <si>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</si>
  <si>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</si>
  <si>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</si>
  <si>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</si>
  <si>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</si>
  <si>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</si>
  <si>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</si>
  <si>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</si>
  <si>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</si>
  <si>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</si>
  <si>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</si>
  <si>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</si>
  <si>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</si>
  <si>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</si>
  <si>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</si>
  <si>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</si>
  <si>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</si>
  <si>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</si>
  <si>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</si>
  <si>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</si>
  <si>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</si>
  <si>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</si>
  <si>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</si>
  <si>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</si>
  <si>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</si>
  <si>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</si>
  <si>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</si>
  <si>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</si>
  <si>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</si>
  <si>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</si>
  <si>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</si>
  <si>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</si>
  <si>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</si>
  <si>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</si>
  <si>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</si>
  <si>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</si>
  <si>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</si>
  <si>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</si>
  <si>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</si>
  <si>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</si>
  <si>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</si>
  <si>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</si>
  <si>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</si>
  <si>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</si>
  <si>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</si>
  <si>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</si>
  <si>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</si>
  <si>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</si>
  <si>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</si>
  <si>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</si>
  <si>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</si>
  <si>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</si>
  <si>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</si>
  <si>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</si>
  <si>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</si>
  <si>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</si>
  <si>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</si>
  <si>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</si>
  <si>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</si>
  <si>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</si>
  <si>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</si>
  <si>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</si>
  <si>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</si>
  <si>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</si>
  <si>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</si>
  <si>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</si>
  <si>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</si>
  <si>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</si>
  <si>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</si>
  <si>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</si>
  <si>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</si>
  <si>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</si>
  <si>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</si>
  <si>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</si>
  <si>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</si>
  <si>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</si>
  <si>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</si>
  <si>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</si>
  <si>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</si>
  <si>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</si>
  <si>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</si>
  <si>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</si>
  <si>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</si>
  <si>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</si>
  <si>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</si>
  <si>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</si>
  <si>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</si>
  <si>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</si>
  <si>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</si>
  <si>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</si>
  <si>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</si>
  <si>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</si>
  <si>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</si>
  <si>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</si>
  <si>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</si>
  <si>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</si>
  <si>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</si>
  <si>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</si>
  <si>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</si>
  <si>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</si>
  <si>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</si>
  <si>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</si>
  <si>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</si>
  <si>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</si>
  <si>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</si>
  <si>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</si>
  <si>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</si>
  <si>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</si>
  <si>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</si>
  <si>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</si>
  <si>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</si>
  <si>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</si>
  <si>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</si>
  <si>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</si>
  <si>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</si>
  <si>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</si>
  <si>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</si>
  <si>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</si>
  <si>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</si>
  <si>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</si>
  <si>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</si>
  <si>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</si>
  <si>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</si>
  <si>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</si>
  <si>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</si>
  <si>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</si>
  <si>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</si>
  <si>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</si>
  <si>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</si>
  <si>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</si>
  <si>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</si>
  <si>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</si>
  <si>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</si>
  <si>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</si>
  <si>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</si>
  <si>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</si>
  <si>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</si>
  <si>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</si>
  <si>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</si>
  <si>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</si>
  <si>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</si>
  <si>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</si>
  <si>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</si>
  <si>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</si>
  <si>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</si>
  <si>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</si>
  <si>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</si>
  <si>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</si>
  <si>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</si>
  <si>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</si>
  <si>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</si>
  <si>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</si>
  <si>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</si>
  <si>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</si>
  <si>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</si>
  <si>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</si>
  <si>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</si>
  <si>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</si>
  <si>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</si>
  <si>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</si>
  <si>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</si>
  <si>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</si>
  <si>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</si>
  <si>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</si>
  <si>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</si>
  <si>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</si>
  <si>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</si>
  <si>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</si>
  <si>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</si>
  <si>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</si>
  <si>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</si>
  <si>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</si>
  <si>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</si>
  <si>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</si>
  <si>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</si>
  <si>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</si>
  <si>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</si>
  <si>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</si>
  <si>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</si>
  <si>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</si>
  <si>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</si>
  <si>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</si>
  <si>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</si>
  <si>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</si>
  <si>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</si>
  <si>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</si>
  <si>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</si>
  <si>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</si>
  <si>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</si>
  <si>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</si>
  <si>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</si>
  <si>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</si>
  <si>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</si>
  <si>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</si>
  <si>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</si>
  <si>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</si>
  <si>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</si>
  <si>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</si>
  <si>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</si>
  <si>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</si>
  <si>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</si>
  <si>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</si>
  <si>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</si>
  <si>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</si>
  <si>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</si>
  <si>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</si>
  <si>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</si>
  <si>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</si>
  <si>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</si>
  <si>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</si>
  <si>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</si>
  <si>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</si>
  <si>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</si>
  <si>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</si>
  <si>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</si>
  <si>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</si>
  <si>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</si>
  <si>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</si>
  <si>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</si>
  <si>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</si>
  <si>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</si>
  <si>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</si>
  <si>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</si>
  <si>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</si>
  <si>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</si>
  <si>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</si>
  <si>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</si>
  <si>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</si>
  <si>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</si>
  <si>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</si>
  <si>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</si>
  <si>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</si>
  <si>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</si>
  <si>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</si>
  <si>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</si>
  <si>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</si>
  <si>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</si>
  <si>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</si>
  <si>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</si>
  <si>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</si>
  <si>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</si>
  <si>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</si>
  <si>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</si>
  <si>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</si>
  <si>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</si>
  <si>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</si>
  <si>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</si>
  <si>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</si>
  <si>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</si>
  <si>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</si>
  <si>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</si>
  <si>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</si>
  <si>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</si>
  <si>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</si>
  <si>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</si>
  <si>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</si>
  <si>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</si>
  <si>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</si>
  <si>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</si>
  <si>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</si>
  <si>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</si>
  <si>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</si>
  <si>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</si>
  <si>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</si>
  <si>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</si>
  <si>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</si>
  <si>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</si>
  <si>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</si>
  <si>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</si>
  <si>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</si>
  <si>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</si>
  <si>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</si>
  <si>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</si>
  <si>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</si>
  <si>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</si>
  <si>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</si>
  <si>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</si>
  <si>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</si>
  <si>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</si>
  <si>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</si>
  <si>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</si>
  <si>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</si>
  <si>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</si>
  <si>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</si>
  <si>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</si>
  <si>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</si>
  <si>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</si>
  <si>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</si>
  <si>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</si>
  <si>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</si>
  <si>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</si>
  <si>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</si>
  <si>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</si>
  <si>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</si>
  <si>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</si>
  <si>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</si>
  <si>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</si>
  <si>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</si>
  <si>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</si>
  <si>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</si>
  <si>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</si>
  <si>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</si>
  <si>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</si>
  <si>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</si>
  <si>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</si>
  <si>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</si>
  <si>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</si>
  <si>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</si>
  <si>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</si>
  <si>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</si>
  <si>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</si>
  <si>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</si>
  <si>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</si>
  <si>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</si>
  <si>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</si>
  <si>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</si>
  <si>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</si>
  <si>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</si>
  <si>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</si>
  <si>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</si>
  <si>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</si>
  <si>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</si>
  <si>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</si>
  <si>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</si>
  <si>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</si>
  <si>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</si>
  <si>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</si>
  <si>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</si>
  <si>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</si>
  <si>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</si>
  <si>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</si>
  <si>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</si>
  <si>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</si>
  <si>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</si>
  <si>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</si>
  <si>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</si>
  <si>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</si>
  <si>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</si>
  <si>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</si>
  <si>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</si>
  <si>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</si>
  <si>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</si>
  <si>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</si>
  <si>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</si>
  <si>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</si>
  <si>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</si>
  <si>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</si>
  <si>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</si>
  <si>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</si>
  <si>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</si>
  <si>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</si>
  <si>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</si>
  <si>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</si>
  <si>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</si>
  <si>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</si>
  <si>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</si>
  <si>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</si>
  <si>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</si>
  <si>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</si>
  <si>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</si>
  <si>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</si>
  <si>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</si>
  <si>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</si>
  <si>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</si>
  <si>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</si>
  <si>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</si>
  <si>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</si>
  <si>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</si>
  <si>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</si>
  <si>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</si>
  <si>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</si>
  <si>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</si>
  <si>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</si>
  <si>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</si>
  <si>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</si>
  <si>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</si>
  <si>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</si>
  <si>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</si>
  <si>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</si>
  <si>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</si>
  <si>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</si>
  <si>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</si>
  <si>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</si>
  <si>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</si>
  <si>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</si>
  <si>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</si>
  <si>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</si>
  <si>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</si>
  <si>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</si>
  <si>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</si>
  <si>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</si>
  <si>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</si>
  <si>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</si>
  <si>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</si>
  <si>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</si>
  <si>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</si>
  <si>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</si>
  <si>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</si>
  <si>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</si>
  <si>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</si>
  <si>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</si>
  <si>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</si>
  <si>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</si>
  <si>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</si>
  <si>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</si>
  <si>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</si>
  <si>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</si>
  <si>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</si>
  <si>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</si>
  <si>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</si>
  <si>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</si>
  <si>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</si>
  <si>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</si>
  <si>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</si>
  <si>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</si>
  <si>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</si>
  <si>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</si>
  <si>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</si>
  <si>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</si>
  <si>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</si>
  <si>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</si>
  <si>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</si>
  <si>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</si>
  <si>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</si>
  <si>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</si>
  <si>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</si>
  <si>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</si>
  <si>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</si>
  <si>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</si>
  <si>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</si>
  <si>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</si>
  <si>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</si>
  <si>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</si>
  <si>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</si>
  <si>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</si>
  <si>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</si>
  <si>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</si>
  <si>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</si>
  <si>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</si>
  <si>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</si>
  <si>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</si>
  <si>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</si>
  <si>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</si>
  <si>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</si>
  <si>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</si>
  <si>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</si>
  <si>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</si>
  <si>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</si>
  <si>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</si>
  <si>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</si>
  <si>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</si>
  <si>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</si>
  <si>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</si>
  <si>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</si>
  <si>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</si>
  <si>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</si>
  <si>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</si>
  <si>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</si>
  <si>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</si>
  <si>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</si>
  <si>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</si>
  <si>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</si>
  <si>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</si>
  <si>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</si>
  <si>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</si>
  <si>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</si>
  <si>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</si>
  <si>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</si>
  <si>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</si>
  <si>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</si>
  <si>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</si>
  <si>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</si>
  <si>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</si>
  <si>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</si>
  <si>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</si>
  <si>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</si>
  <si>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</si>
  <si>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</si>
  <si>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</si>
  <si>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</si>
  <si>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</si>
  <si>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</si>
  <si>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</si>
  <si>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</si>
  <si>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</si>
  <si>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</si>
  <si>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</si>
  <si>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</si>
  <si>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</si>
  <si>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</si>
  <si>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</si>
  <si>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</si>
  <si>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</si>
  <si>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</si>
  <si>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</si>
  <si>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</si>
  <si>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</si>
  <si>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</si>
  <si>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</si>
  <si>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</si>
  <si>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</si>
  <si>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</si>
  <si>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</si>
  <si>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</si>
  <si>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</si>
  <si>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</si>
  <si>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</si>
  <si>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</si>
  <si>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</si>
  <si>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</si>
  <si>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</si>
  <si>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</si>
  <si>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</si>
  <si>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</si>
  <si>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</si>
  <si>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</si>
  <si>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</si>
  <si>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</si>
  <si>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</si>
  <si>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</si>
  <si>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</si>
  <si>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</si>
  <si>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</si>
  <si>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</si>
  <si>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</si>
  <si>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</si>
  <si>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</si>
  <si>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</si>
  <si>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</si>
  <si>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</si>
  <si>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</si>
  <si>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</si>
  <si>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</si>
  <si>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</si>
  <si>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</si>
  <si>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</si>
  <si>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</si>
  <si>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</si>
  <si>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</si>
  <si>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</si>
  <si>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</si>
  <si>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</si>
  <si>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</si>
  <si>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</si>
  <si>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</si>
  <si>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</si>
  <si>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</si>
  <si>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</si>
  <si>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</si>
  <si>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</si>
  <si>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</si>
  <si>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</si>
  <si>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</si>
  <si>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</si>
  <si>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</si>
  <si>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</si>
  <si>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</si>
  <si>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</si>
  <si>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</si>
  <si>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</si>
  <si>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</si>
  <si>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</si>
  <si>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</si>
  <si>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</si>
  <si>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</si>
  <si>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</si>
  <si>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</si>
  <si>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</si>
  <si>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</si>
  <si>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</si>
  <si>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</si>
  <si>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</si>
  <si>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</si>
  <si>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</si>
  <si>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</si>
  <si>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</si>
  <si>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</si>
  <si>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</si>
  <si>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</si>
  <si>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</si>
  <si>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</si>
  <si>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</si>
  <si>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</si>
  <si>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</si>
  <si>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</si>
  <si>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</si>
  <si>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</si>
  <si>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</si>
  <si>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</si>
  <si>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</si>
  <si>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</si>
  <si>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</si>
  <si>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</si>
  <si>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</si>
  <si>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</si>
  <si>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</si>
  <si>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</si>
  <si>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</si>
  <si>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</si>
  <si>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</si>
  <si>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</si>
  <si>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</si>
  <si>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</si>
  <si>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</si>
  <si>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</si>
  <si>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</si>
  <si>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</si>
  <si>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</si>
  <si>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</si>
  <si>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</si>
  <si>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</si>
  <si>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</si>
  <si>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</si>
  <si>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</si>
  <si>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</si>
  <si>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</si>
  <si>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</si>
  <si>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</si>
  <si>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</si>
  <si>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</si>
  <si>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</si>
  <si>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</si>
  <si>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</si>
  <si>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</si>
  <si>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</si>
  <si>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</si>
  <si>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</si>
  <si>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</si>
  <si>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</si>
  <si>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</si>
  <si>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</si>
  <si>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</si>
  <si>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</si>
  <si>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</si>
  <si>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</si>
  <si>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</si>
  <si>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</si>
  <si>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</si>
  <si>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</si>
  <si>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</si>
  <si>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</si>
  <si>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</si>
  <si>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</si>
  <si>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</si>
  <si>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</si>
  <si>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</si>
  <si>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</si>
  <si>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</si>
  <si>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</si>
  <si>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</si>
  <si>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</si>
  <si>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</si>
  <si>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</si>
  <si>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</si>
  <si>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</si>
  <si>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</si>
  <si>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</si>
  <si>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</si>
  <si>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</si>
  <si>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</si>
  <si>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</si>
  <si>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</si>
  <si>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</si>
  <si>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</si>
  <si>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</si>
  <si>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</si>
  <si>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</si>
  <si>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</si>
  <si>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</si>
  <si>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</si>
  <si>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</si>
  <si>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</si>
  <si>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</si>
  <si>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</si>
  <si>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</si>
  <si>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</si>
  <si>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</si>
  <si>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</si>
  <si>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</si>
  <si>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</si>
  <si>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</si>
  <si>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</si>
  <si>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</si>
  <si>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</si>
  <si>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</si>
  <si>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</si>
  <si>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</si>
  <si>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</si>
  <si>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</si>
  <si>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</si>
  <si>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</si>
  <si>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</si>
  <si>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</si>
  <si>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</si>
  <si>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</si>
  <si>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</si>
  <si>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</si>
  <si>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</si>
  <si>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</si>
  <si>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</si>
  <si>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</si>
  <si>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</si>
  <si>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</si>
  <si>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</si>
  <si>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</si>
  <si>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</si>
  <si>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</si>
  <si>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</si>
  <si>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</si>
  <si>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</si>
  <si>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</si>
  <si>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</si>
  <si>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</si>
  <si>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</si>
  <si>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</si>
  <si>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</si>
  <si>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</si>
  <si>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</si>
  <si>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</si>
  <si>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</si>
  <si>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</si>
  <si>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</si>
  <si>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</si>
  <si>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</si>
  <si>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</si>
  <si>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</si>
  <si>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</si>
  <si>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</si>
  <si>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</si>
  <si>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</si>
  <si>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</si>
  <si>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</si>
  <si>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</si>
  <si>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</si>
  <si>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</si>
  <si>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</si>
  <si>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</si>
  <si>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</si>
  <si>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</si>
  <si>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</si>
  <si>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</si>
  <si>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</si>
  <si>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</si>
  <si>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</si>
  <si>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</si>
  <si>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</si>
  <si>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</si>
  <si>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</si>
  <si>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</si>
  <si>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</si>
  <si>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</si>
  <si>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</si>
  <si>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</si>
  <si>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</si>
  <si>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</si>
  <si>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</si>
  <si>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</si>
  <si>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</si>
  <si>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</si>
  <si>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</si>
  <si>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</si>
  <si>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</si>
  <si>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</si>
  <si>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</si>
  <si>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</si>
  <si>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</si>
  <si>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</si>
  <si>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</si>
  <si>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</si>
  <si>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</si>
  <si>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</si>
  <si>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</si>
  <si>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</si>
  <si>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</si>
  <si>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</si>
  <si>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</si>
  <si>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</si>
  <si>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</si>
  <si>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</si>
  <si>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</si>
  <si>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</si>
  <si>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</si>
  <si>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</si>
  <si>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</si>
  <si>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</si>
  <si>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</si>
  <si>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</si>
  <si>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</si>
  <si>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</si>
  <si>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</si>
  <si>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</si>
  <si>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</si>
  <si>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</si>
  <si>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</si>
  <si>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</si>
  <si>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</si>
  <si>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</si>
  <si>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</si>
  <si>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</si>
  <si>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</si>
  <si>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</si>
  <si>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</si>
  <si>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</si>
  <si>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</si>
  <si>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</si>
  <si>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</si>
  <si>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</si>
  <si>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</si>
  <si>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</si>
  <si>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</si>
  <si>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</si>
  <si>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</si>
  <si>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</si>
  <si>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</si>
  <si>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</si>
  <si>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</si>
  <si>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</si>
  <si>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</si>
  <si>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</si>
  <si>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</si>
  <si>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</si>
  <si>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</si>
  <si>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</si>
  <si>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</si>
  <si>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</si>
  <si>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</si>
  <si>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</si>
  <si>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</si>
  <si>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</si>
  <si>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</si>
  <si>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</si>
  <si>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</si>
  <si>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</si>
  <si>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</si>
  <si>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</si>
  <si>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</si>
  <si>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</si>
  <si>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</si>
  <si>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</si>
  <si>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</si>
  <si>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</si>
  <si>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</si>
  <si>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</si>
  <si>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</si>
  <si>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</si>
  <si>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</si>
  <si>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</si>
  <si>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</si>
  <si>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</si>
  <si>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</si>
  <si>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</si>
  <si>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</si>
  <si>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</si>
  <si>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</si>
  <si>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</si>
  <si>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</si>
  <si>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</si>
  <si>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</si>
  <si>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</si>
  <si>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</si>
  <si>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</si>
  <si>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</si>
  <si>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</si>
  <si>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</si>
  <si>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</si>
  <si>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</si>
  <si>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</si>
  <si>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</si>
  <si>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</si>
  <si>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</si>
  <si>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</si>
  <si>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</si>
  <si>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</si>
  <si>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</si>
  <si>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</si>
  <si>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</si>
  <si>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</si>
  <si>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</si>
  <si>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</si>
  <si>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</si>
  <si>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</si>
  <si>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</si>
  <si>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</si>
  <si>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</si>
  <si>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</si>
  <si>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</si>
  <si>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</si>
  <si>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</si>
  <si>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</si>
  <si>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</si>
  <si>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</si>
  <si>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</si>
  <si>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</si>
  <si>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</si>
  <si>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</si>
  <si>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</si>
  <si>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</si>
  <si>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</si>
  <si>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</si>
  <si>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</si>
  <si>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</si>
  <si>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</si>
  <si>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</si>
  <si>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</si>
  <si>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</si>
  <si>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</si>
  <si>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</si>
  <si>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</si>
  <si>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</si>
  <si>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</si>
  <si>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</si>
  <si>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</si>
  <si>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</si>
  <si>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</si>
  <si>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</si>
  <si>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</si>
  <si>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</si>
  <si>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</si>
  <si>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</si>
  <si>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</si>
  <si>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</si>
  <si>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</si>
  <si>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</si>
  <si>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</si>
  <si>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</si>
  <si>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</si>
  <si>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</si>
  <si>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</si>
  <si>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</si>
  <si>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</si>
  <si>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</si>
  <si>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</si>
  <si>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</si>
  <si>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</si>
  <si>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</si>
  <si>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</si>
  <si>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</si>
  <si>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</si>
  <si>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</si>
  <si>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</si>
  <si>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</si>
  <si>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</si>
  <si>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</si>
  <si>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</si>
  <si>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</si>
  <si>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</si>
  <si>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</si>
  <si>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</si>
  <si>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</si>
  <si>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</si>
  <si>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</si>
  <si>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</si>
  <si>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</si>
  <si>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</si>
  <si>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</si>
  <si>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</si>
  <si>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</si>
  <si>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</si>
  <si>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</si>
  <si>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</si>
  <si>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</si>
  <si>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</si>
  <si>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</si>
  <si>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</si>
  <si>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</si>
  <si>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</si>
  <si>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</si>
  <si>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</si>
  <si>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</si>
  <si>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</si>
  <si>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</si>
  <si>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</si>
  <si>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</si>
  <si>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</si>
  <si>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</si>
  <si>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</si>
  <si>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</si>
  <si>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</si>
  <si>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</si>
  <si>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</si>
  <si>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</si>
  <si>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</si>
  <si>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</si>
  <si>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</si>
  <si>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</si>
  <si>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</si>
  <si>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</si>
  <si>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</si>
  <si>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</si>
  <si>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</si>
  <si>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</si>
  <si>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</si>
  <si>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</si>
  <si>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</si>
  <si>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</si>
  <si>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</si>
  <si>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</si>
  <si>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</si>
  <si>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</si>
  <si>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</si>
  <si>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</si>
  <si>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</si>
  <si>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</si>
  <si>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</si>
  <si>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</si>
  <si>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</si>
  <si>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</si>
  <si>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</si>
  <si>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</si>
  <si>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</si>
  <si>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</si>
  <si>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</si>
  <si>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</si>
  <si>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</si>
  <si>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</si>
  <si>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</si>
  <si>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</si>
  <si>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</si>
  <si>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</si>
  <si>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</si>
  <si>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</si>
  <si>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</si>
  <si>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</si>
  <si>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</si>
  <si>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</si>
  <si>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</si>
  <si>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</si>
  <si>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</si>
  <si>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</si>
  <si>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</si>
  <si>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</si>
  <si>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</si>
  <si>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</si>
  <si>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</si>
  <si>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</si>
  <si>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</si>
  <si>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</si>
  <si>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</si>
  <si>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</si>
  <si>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</si>
  <si>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</si>
  <si>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</si>
  <si>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</si>
  <si>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</si>
  <si>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</si>
  <si>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</si>
  <si>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</si>
  <si>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</si>
  <si>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</si>
  <si>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</si>
  <si>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</si>
  <si>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</si>
  <si>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</si>
  <si>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</si>
  <si>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</si>
  <si>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</si>
  <si>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</si>
  <si>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</si>
  <si>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</si>
  <si>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</si>
  <si>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</si>
  <si>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</si>
  <si>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</si>
  <si>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</si>
  <si>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</si>
  <si>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</si>
  <si>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</si>
  <si>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</si>
  <si>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</si>
  <si>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</si>
  <si>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</si>
  <si>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</si>
  <si>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</si>
  <si>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</si>
  <si>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</si>
  <si>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</si>
  <si>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</si>
  <si>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</si>
  <si>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</si>
  <si>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</si>
  <si>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</si>
  <si>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</si>
  <si>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</si>
  <si>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</si>
  <si>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</si>
  <si>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</si>
  <si>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</si>
  <si>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</si>
  <si>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</si>
  <si>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</si>
  <si>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</si>
  <si>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</si>
  <si>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</si>
  <si>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</si>
  <si>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</si>
  <si>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</si>
  <si>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</si>
  <si>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</si>
  <si>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</si>
  <si>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</si>
  <si>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</si>
  <si>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</si>
  <si>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</si>
  <si>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</si>
  <si>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</si>
  <si>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</si>
  <si>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</si>
  <si>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</si>
  <si>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</si>
  <si>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</si>
  <si>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</si>
  <si>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</si>
  <si>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</si>
  <si>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</si>
  <si>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</si>
  <si>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</si>
  <si>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</si>
  <si>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</si>
  <si>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</si>
  <si>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</si>
  <si>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</si>
  <si>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</si>
  <si>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</si>
  <si>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</si>
  <si>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</si>
  <si>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</si>
  <si>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</si>
  <si>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</si>
  <si>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</si>
  <si>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</si>
  <si>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</si>
  <si>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</si>
  <si>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</si>
  <si>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</si>
  <si>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</si>
  <si>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</si>
  <si>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</si>
  <si>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</si>
  <si>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</si>
  <si>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</si>
  <si>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</si>
  <si>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</si>
  <si>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</si>
  <si>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</si>
  <si>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</si>
  <si>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</si>
  <si>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</si>
  <si>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</si>
  <si>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</si>
  <si>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</si>
  <si>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</si>
  <si>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</si>
  <si>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</si>
  <si>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</si>
  <si>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</si>
  <si>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</si>
  <si>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</si>
  <si>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</si>
  <si>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</si>
  <si>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</si>
  <si>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</si>
  <si>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</si>
  <si>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</si>
  <si>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</si>
  <si>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</si>
  <si>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</si>
  <si>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</si>
  <si>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</si>
  <si>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</si>
  <si>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</si>
  <si>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</si>
  <si>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</si>
  <si>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</si>
  <si>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</si>
  <si>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</si>
  <si>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</si>
  <si>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</si>
  <si>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</si>
  <si>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</si>
  <si>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</si>
  <si>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</si>
  <si>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</si>
  <si>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</si>
  <si>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</si>
  <si>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</si>
  <si>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</si>
  <si>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</si>
  <si>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</si>
  <si>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</si>
  <si>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</si>
  <si>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</si>
  <si>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</si>
  <si>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</si>
  <si>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</si>
  <si>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</si>
  <si>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</si>
  <si>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</si>
  <si>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</si>
  <si>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</si>
  <si>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</si>
  <si>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</si>
  <si>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</si>
  <si>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</si>
  <si>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</si>
  <si>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</si>
  <si>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</si>
  <si>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</si>
  <si>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</si>
  <si>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</si>
  <si>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</si>
  <si>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</si>
  <si>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</si>
  <si>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</si>
  <si>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</si>
  <si>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</si>
  <si>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</si>
  <si>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</si>
  <si>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</si>
  <si>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</si>
  <si>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</si>
  <si>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</si>
  <si>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</si>
  <si>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</si>
  <si>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</si>
  <si>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</si>
  <si>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</si>
  <si>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</si>
  <si>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</si>
  <si>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</si>
  <si>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</si>
  <si>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</si>
  <si>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</si>
  <si>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</si>
  <si>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</si>
  <si>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</si>
  <si>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</si>
  <si>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</si>
  <si>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</si>
  <si>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</si>
  <si>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</si>
  <si>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</si>
  <si>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</si>
  <si>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</si>
  <si>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</si>
  <si>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</si>
  <si>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</si>
  <si>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</si>
  <si>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</si>
  <si>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</si>
  <si>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</si>
  <si>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</si>
  <si>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</si>
  <si>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</si>
  <si>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</si>
  <si>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</si>
  <si>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</si>
  <si>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</si>
  <si>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</si>
  <si>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</si>
  <si>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</si>
  <si>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</si>
  <si>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</si>
  <si>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</si>
  <si>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</si>
  <si>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</si>
  <si>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</si>
  <si>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</si>
  <si>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</si>
  <si>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</si>
  <si>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</si>
  <si>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</si>
  <si>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</si>
  <si>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</si>
  <si>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</si>
  <si>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</si>
  <si>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</si>
  <si>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</si>
  <si>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</si>
  <si>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</si>
  <si>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</si>
  <si>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</si>
  <si>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</si>
  <si>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</si>
  <si>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</si>
  <si>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</si>
  <si>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</si>
  <si>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</si>
  <si>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</si>
  <si>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</si>
  <si>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</si>
  <si>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</si>
  <si>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</si>
  <si>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</si>
  <si>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</si>
  <si>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</si>
  <si>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</si>
  <si>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</si>
  <si>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</si>
  <si>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</si>
  <si>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</si>
  <si>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</si>
  <si>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</si>
  <si>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</si>
  <si>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</si>
  <si>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</si>
  <si>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</si>
  <si>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</si>
  <si>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</si>
  <si>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</si>
  <si>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</si>
  <si>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</si>
  <si>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</si>
  <si>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</si>
  <si>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</si>
  <si>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</si>
  <si>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</si>
  <si>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</si>
  <si>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</si>
  <si>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</si>
  <si>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</si>
  <si>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</si>
  <si>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</si>
  <si>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</si>
  <si>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</si>
  <si>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</si>
  <si>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</si>
  <si>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</si>
  <si>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</si>
  <si>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</si>
  <si>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</si>
  <si>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</si>
  <si>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</si>
  <si>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</si>
  <si>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</si>
  <si>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</si>
  <si>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</si>
  <si>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</si>
  <si>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</si>
  <si>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</si>
  <si>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</si>
  <si>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</si>
  <si>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</si>
  <si>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</si>
  <si>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</si>
  <si>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</si>
  <si>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</si>
  <si>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</si>
  <si>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</si>
  <si>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</si>
  <si>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</si>
  <si>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</si>
  <si>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</si>
  <si>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</si>
  <si>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</si>
  <si>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</si>
  <si>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</si>
  <si>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</si>
  <si>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</si>
  <si>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</si>
  <si>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</si>
  <si>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</si>
  <si>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</si>
  <si>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</si>
  <si>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</si>
  <si>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</si>
  <si>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</si>
  <si>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</si>
  <si>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</si>
  <si>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</si>
  <si>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</si>
  <si>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</si>
  <si>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</si>
  <si>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</si>
  <si>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</si>
  <si>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</si>
  <si>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</si>
  <si>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</si>
  <si>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</si>
  <si>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</si>
  <si>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</si>
  <si>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</si>
  <si>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</si>
  <si>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</si>
  <si>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</si>
  <si>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</si>
  <si>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</si>
  <si>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</si>
  <si>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</si>
  <si>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</si>
  <si>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</si>
  <si>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</si>
  <si>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</si>
  <si>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</si>
  <si>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</si>
  <si>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</si>
  <si>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</si>
  <si>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</si>
  <si>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</si>
  <si>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</si>
  <si>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</si>
  <si>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</si>
  <si>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</si>
  <si>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</si>
  <si>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</si>
  <si>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</si>
  <si>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</si>
  <si>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</si>
  <si>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</si>
  <si>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</si>
  <si>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</si>
  <si>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</si>
  <si>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</si>
  <si>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</si>
  <si>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</si>
  <si>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</si>
  <si>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</si>
  <si>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</si>
  <si>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</si>
  <si>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</si>
  <si>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</si>
  <si>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</si>
  <si>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</si>
  <si>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</si>
  <si>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</si>
  <si>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</si>
  <si>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</si>
  <si>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</si>
  <si>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</si>
  <si>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</si>
  <si>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</si>
  <si>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</si>
  <si>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</si>
  <si>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</si>
  <si>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</si>
  <si>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</si>
  <si>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</si>
  <si>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</si>
  <si>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</si>
  <si>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</si>
  <si>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</si>
  <si>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</si>
  <si>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</si>
  <si>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</si>
  <si>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</si>
  <si>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</si>
  <si>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</si>
  <si>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</si>
  <si>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</si>
  <si>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</si>
  <si>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</si>
  <si>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</si>
  <si>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</si>
  <si>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</si>
  <si>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</si>
  <si>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</si>
  <si>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</si>
  <si>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</si>
  <si>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</si>
  <si>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</si>
  <si>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</si>
  <si>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</si>
  <si>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</si>
  <si>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</si>
  <si>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</si>
  <si>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</si>
  <si>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</si>
  <si>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</si>
  <si>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</si>
  <si>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</si>
  <si>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</si>
  <si>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</si>
  <si>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</si>
  <si>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</si>
  <si>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</si>
  <si>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</si>
  <si>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</si>
  <si>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</si>
  <si>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</si>
  <si>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</si>
  <si>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</si>
  <si>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</si>
  <si>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</si>
  <si>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</si>
  <si>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</si>
  <si>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</si>
  <si>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</si>
  <si>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</si>
  <si>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</si>
  <si>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</si>
  <si>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</si>
  <si>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</si>
  <si>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</si>
  <si>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</si>
  <si>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</si>
  <si>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</si>
  <si>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</si>
  <si>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</si>
  <si>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</si>
  <si>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</si>
  <si>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</si>
  <si>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</si>
  <si>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</si>
  <si>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</si>
  <si>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</si>
  <si>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</si>
  <si>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</si>
  <si>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</si>
  <si>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</si>
  <si>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</si>
  <si>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</si>
  <si>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</si>
  <si>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</si>
  <si>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</si>
  <si>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</si>
  <si>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</si>
  <si>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</si>
  <si>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</si>
  <si>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</si>
  <si>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</si>
  <si>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</si>
  <si>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</si>
  <si>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</si>
  <si>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</si>
  <si>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</si>
  <si>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</si>
  <si>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</si>
  <si>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</si>
  <si>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</si>
  <si>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</si>
  <si>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</si>
  <si>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</si>
  <si>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</si>
  <si>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</si>
  <si>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</si>
  <si>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</si>
  <si>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</si>
  <si>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</si>
  <si>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</si>
  <si>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</si>
  <si>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</si>
  <si>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</si>
  <si>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</si>
  <si>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</si>
  <si>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</si>
  <si>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</si>
  <si>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</si>
  <si>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</si>
  <si>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</si>
  <si>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</si>
  <si>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</si>
  <si>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</si>
  <si>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</si>
  <si>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</si>
  <si>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</si>
  <si>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</si>
  <si>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</si>
  <si>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</si>
  <si>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</si>
  <si>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</si>
  <si>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</si>
  <si>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</si>
  <si>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</si>
  <si>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</si>
  <si>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</si>
  <si>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</si>
  <si>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</si>
  <si>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</si>
  <si>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</si>
  <si>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</si>
  <si>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</si>
  <si>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</si>
  <si>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</si>
  <si>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</si>
  <si>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</si>
  <si>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</si>
  <si>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</si>
  <si>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</si>
  <si>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</si>
  <si>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</si>
  <si>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</si>
  <si>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</si>
  <si>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</si>
  <si>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</si>
  <si>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</si>
  <si>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</si>
  <si>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</si>
  <si>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</si>
  <si>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</si>
  <si>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</si>
  <si>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</si>
  <si>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</si>
  <si>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</si>
  <si>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</si>
  <si>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</si>
  <si>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</si>
  <si>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</si>
  <si>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</si>
  <si>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</si>
  <si>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</si>
  <si>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</si>
  <si>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</si>
  <si>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</si>
  <si>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</si>
  <si>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</si>
  <si>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</si>
  <si>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</si>
  <si>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</si>
  <si>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</si>
  <si>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</si>
  <si>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</si>
  <si>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</si>
  <si>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</si>
  <si>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</si>
  <si>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</si>
  <si>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</si>
  <si>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</si>
  <si>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</si>
  <si>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</si>
  <si>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</si>
  <si>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</si>
  <si>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</si>
  <si>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</si>
  <si>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</si>
  <si>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</si>
  <si>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</si>
  <si>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</si>
  <si>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</si>
  <si>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</si>
  <si>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</si>
  <si>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</si>
  <si>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</si>
  <si>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</si>
  <si>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</si>
  <si>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</si>
  <si>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</si>
  <si>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</si>
  <si>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</si>
  <si>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</si>
  <si>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</si>
  <si>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</si>
  <si>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</si>
  <si>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</si>
  <si>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</si>
  <si>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</si>
  <si>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</si>
  <si>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</si>
  <si>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</si>
  <si>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</si>
  <si>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</si>
  <si>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</si>
  <si>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</si>
  <si>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</si>
  <si>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</si>
  <si>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</si>
  <si>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</si>
  <si>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</si>
  <si>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</si>
  <si>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</si>
  <si>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</si>
  <si>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</si>
  <si>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</si>
  <si>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</si>
  <si>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</si>
  <si>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</si>
  <si>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</si>
  <si>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</si>
  <si>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</si>
  <si>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</si>
  <si>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</si>
  <si>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</si>
  <si>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</si>
  <si>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</si>
  <si>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</si>
  <si>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</si>
  <si>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</si>
  <si>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</si>
  <si>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</si>
  <si>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</si>
  <si>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</si>
  <si>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</si>
  <si>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</si>
  <si>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</si>
  <si>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</si>
  <si>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</si>
  <si>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</si>
  <si>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</si>
  <si>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</si>
  <si>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</si>
  <si>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</si>
  <si>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</si>
  <si>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</si>
  <si>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</si>
  <si>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</si>
  <si>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</si>
  <si>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</si>
  <si>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</si>
  <si>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</si>
  <si>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</si>
  <si>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</si>
  <si>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</si>
  <si>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</si>
  <si>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</si>
  <si>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</si>
  <si>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</si>
  <si>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</si>
  <si>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</si>
  <si>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</si>
  <si>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</si>
  <si>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</si>
  <si>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</si>
  <si>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</si>
  <si>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</si>
  <si>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</si>
  <si>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</si>
  <si>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</si>
  <si>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</si>
  <si>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</si>
  <si>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</si>
  <si>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</si>
  <si>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</si>
  <si>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</si>
  <si>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</si>
  <si>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</si>
  <si>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</si>
  <si>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</si>
  <si>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</si>
  <si>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</si>
  <si>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</si>
  <si>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</si>
  <si>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</si>
  <si>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</si>
  <si>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</si>
  <si>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</si>
  <si>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</si>
  <si>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</si>
  <si>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</si>
  <si>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</si>
  <si>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</si>
  <si>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</si>
  <si>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</si>
  <si>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</si>
  <si>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</si>
  <si>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</si>
  <si>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</si>
  <si>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</si>
  <si>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</si>
  <si>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</si>
  <si>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</si>
  <si>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</si>
  <si>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</si>
  <si>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</si>
  <si>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</si>
  <si>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</si>
  <si>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</si>
  <si>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</si>
  <si>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</si>
  <si>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</si>
  <si>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</si>
  <si>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</si>
  <si>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</si>
  <si>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</si>
  <si>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</si>
  <si>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</si>
  <si>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</si>
  <si>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</si>
  <si>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</si>
  <si>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</si>
  <si>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</si>
  <si>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</si>
  <si>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</si>
  <si>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</si>
  <si>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</si>
  <si>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</si>
  <si>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</si>
  <si>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</si>
  <si>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</si>
  <si>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</si>
  <si>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</si>
  <si>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</si>
  <si>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</si>
  <si>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</si>
  <si>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</si>
  <si>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</si>
  <si>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</si>
  <si>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</si>
  <si>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</si>
  <si>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</si>
  <si>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</si>
  <si>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</si>
  <si>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</si>
  <si>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</si>
  <si>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</si>
  <si>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</si>
  <si>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</si>
  <si>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</si>
  <si>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</si>
  <si>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</si>
  <si>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</si>
  <si>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</si>
  <si>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</si>
  <si>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</si>
  <si>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</si>
  <si>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</si>
  <si>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</si>
  <si>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</si>
  <si>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</si>
  <si>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</si>
  <si>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</si>
  <si>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</si>
  <si>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</si>
  <si>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</si>
  <si>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</si>
  <si>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</si>
  <si>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</si>
  <si>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</si>
  <si>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</si>
  <si>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</si>
  <si>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</si>
  <si>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</si>
  <si>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</si>
  <si>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</si>
  <si>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</si>
  <si>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</si>
  <si>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</si>
  <si>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</si>
  <si>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</si>
  <si>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</si>
  <si>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</si>
  <si>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</si>
  <si>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</si>
  <si>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</si>
  <si>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</si>
  <si>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</si>
  <si>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</si>
  <si>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</si>
  <si>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</si>
  <si>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</si>
  <si>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</si>
  <si>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</si>
  <si>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</si>
  <si>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</si>
  <si>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</si>
  <si>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</si>
  <si>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</si>
  <si>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</si>
  <si>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</si>
  <si>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</si>
  <si>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</si>
  <si>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</si>
  <si>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</si>
  <si>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</si>
  <si>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</si>
  <si>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</si>
  <si>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</si>
  <si>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</si>
  <si>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</si>
  <si>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</si>
  <si>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</si>
  <si>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</si>
  <si>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</si>
  <si>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</si>
  <si>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</si>
  <si>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</si>
  <si>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</si>
  <si>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</si>
  <si>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</si>
  <si>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</si>
  <si>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</si>
  <si>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</si>
  <si>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</si>
  <si>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</si>
  <si>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</si>
  <si>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</si>
  <si>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</si>
  <si>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</si>
  <si>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</si>
  <si>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</si>
  <si>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</si>
  <si>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</si>
  <si>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</si>
  <si>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</si>
  <si>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</si>
  <si>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</si>
  <si>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</si>
  <si>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</si>
  <si>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</si>
  <si>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</si>
  <si>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</si>
  <si>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</si>
  <si>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</si>
  <si>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</si>
  <si>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</si>
  <si>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</si>
  <si>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</si>
  <si>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</si>
  <si>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</si>
  <si>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</si>
  <si>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</si>
  <si>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</si>
  <si>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</si>
  <si>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</si>
  <si>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</si>
  <si>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</si>
  <si>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</si>
  <si>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</si>
  <si>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</si>
  <si>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</si>
  <si>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</si>
  <si>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</si>
  <si>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</si>
  <si>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</si>
  <si>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</si>
  <si>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</si>
  <si>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</si>
  <si>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</si>
  <si>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</si>
  <si>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</si>
  <si>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</si>
  <si>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</si>
  <si>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</si>
  <si>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</si>
  <si>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</si>
  <si>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</si>
  <si>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</si>
  <si>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</si>
  <si>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</si>
  <si>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</si>
  <si>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</si>
  <si>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</si>
  <si>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</si>
  <si>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</si>
  <si>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</si>
  <si>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</si>
  <si>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</si>
  <si>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</si>
  <si>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</si>
  <si>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</si>
  <si>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</si>
  <si>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</si>
  <si>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</si>
  <si>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</si>
  <si>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</si>
  <si>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</si>
  <si>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</si>
  <si>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</si>
  <si>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</si>
  <si>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</si>
  <si>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</si>
  <si>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</si>
  <si>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</si>
  <si>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</si>
  <si>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</si>
  <si>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</si>
  <si>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</si>
  <si>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</si>
  <si>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</si>
  <si>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</si>
  <si>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</si>
  <si>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</si>
  <si>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</si>
  <si>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</si>
  <si>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</si>
  <si>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</si>
  <si>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</si>
  <si>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</si>
  <si>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</si>
  <si>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</si>
  <si>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</si>
  <si>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</si>
  <si>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</si>
  <si>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</si>
  <si>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</si>
  <si>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</si>
  <si>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</si>
  <si>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</si>
  <si>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</si>
  <si>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</si>
  <si>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</si>
  <si>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</si>
  <si>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</si>
  <si>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</si>
  <si>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</si>
  <si>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</si>
  <si>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</si>
  <si>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</si>
  <si>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</si>
  <si>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</si>
  <si>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</si>
  <si>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</si>
  <si>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</si>
  <si>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</si>
  <si>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</si>
  <si>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</si>
  <si>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</si>
  <si>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</si>
  <si>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</si>
  <si>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</si>
  <si>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</si>
  <si>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</si>
  <si>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</si>
  <si>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</si>
  <si>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</si>
  <si>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</si>
  <si>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</si>
  <si>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</si>
  <si>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</si>
  <si>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</si>
  <si>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</si>
  <si>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</si>
  <si>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</si>
  <si>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</si>
  <si>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</si>
  <si>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</si>
  <si>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</si>
  <si>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</si>
  <si>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</si>
  <si>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</si>
  <si>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</si>
  <si>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</si>
  <si>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</si>
  <si>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</si>
  <si>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</si>
  <si>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</si>
  <si>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</si>
  <si>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</si>
  <si>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</si>
  <si>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</si>
  <si>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</si>
  <si>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</si>
  <si>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</si>
  <si>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</si>
  <si>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</si>
  <si>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</si>
  <si>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</si>
  <si>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</si>
  <si>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</si>
  <si>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</si>
  <si>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</si>
  <si>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</si>
  <si>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</si>
  <si>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</si>
  <si>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</si>
  <si>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</si>
  <si>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</si>
  <si>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</si>
  <si>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</si>
  <si>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</si>
  <si>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</si>
  <si>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</si>
  <si>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</si>
  <si>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</si>
  <si>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</si>
  <si>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</si>
  <si>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</si>
  <si>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</si>
  <si>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</si>
  <si>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</si>
  <si>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</si>
  <si>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</si>
  <si>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</si>
  <si>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</si>
  <si>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</si>
  <si>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</si>
  <si>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</si>
  <si>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</si>
  <si>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</si>
  <si>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</si>
  <si>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</si>
  <si>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</si>
  <si>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</si>
  <si>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</si>
  <si>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</si>
  <si>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</si>
  <si>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</si>
  <si>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</si>
  <si>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</si>
  <si>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</si>
  <si>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</si>
  <si>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</si>
  <si>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</si>
  <si>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</si>
  <si>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</si>
  <si>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</si>
  <si>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</si>
  <si>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</si>
  <si>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</si>
  <si>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</si>
  <si>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</si>
  <si>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</si>
  <si>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</si>
  <si>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</si>
  <si>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</si>
  <si>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</si>
  <si>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</si>
  <si>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</si>
  <si>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</si>
  <si>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</si>
  <si>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</si>
  <si>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</si>
  <si>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</si>
  <si>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</si>
  <si>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</si>
  <si>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</si>
  <si>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</si>
  <si>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</si>
  <si>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</si>
  <si>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</si>
  <si>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</si>
  <si>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</si>
  <si>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</si>
  <si>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</si>
  <si>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</si>
  <si>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</si>
  <si>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</si>
  <si>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</si>
  <si>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</si>
  <si>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</si>
  <si>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</si>
  <si>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</si>
  <si>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</si>
  <si>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</si>
  <si>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</si>
  <si>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</si>
  <si>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</si>
  <si>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</si>
  <si>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</si>
  <si>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</si>
  <si>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</si>
  <si>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</si>
  <si>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</si>
  <si>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</si>
  <si>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</si>
  <si>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</si>
  <si>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</si>
  <si>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</si>
  <si>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</si>
  <si>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</si>
  <si>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</si>
  <si>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</si>
  <si>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</si>
  <si>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</si>
  <si>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</si>
  <si>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</si>
  <si>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</si>
  <si>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</si>
  <si>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</si>
  <si>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</si>
  <si>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</si>
  <si>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</si>
  <si>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</si>
  <si>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</si>
  <si>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</si>
  <si>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</si>
  <si>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</si>
  <si>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</si>
  <si>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</si>
  <si>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</si>
  <si>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</si>
  <si>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</si>
  <si>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</si>
  <si>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</si>
  <si>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</si>
  <si>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</si>
  <si>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</si>
  <si>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</si>
  <si>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</si>
  <si>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</si>
  <si>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</si>
  <si>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</si>
  <si>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</si>
  <si>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</si>
  <si>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</si>
  <si>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</si>
  <si>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</si>
  <si>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</si>
  <si>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</si>
  <si>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</si>
  <si>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</si>
  <si>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</si>
  <si>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</si>
  <si>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</si>
  <si>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</si>
  <si>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</si>
  <si>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</si>
  <si>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</si>
  <si>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</si>
  <si>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</si>
  <si>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</si>
  <si>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</si>
  <si>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</si>
  <si>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</si>
  <si>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</si>
  <si>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</si>
  <si>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</si>
  <si>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</si>
  <si>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</si>
  <si>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</si>
  <si>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</si>
  <si>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</si>
  <si>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</si>
  <si>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</si>
  <si>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</si>
  <si>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</si>
  <si>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</si>
  <si>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</si>
  <si>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</si>
  <si>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</si>
  <si>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</si>
  <si>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</si>
  <si>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</si>
  <si>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</si>
  <si>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</si>
  <si>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</si>
  <si>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</si>
  <si>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</si>
  <si>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</si>
  <si>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</si>
  <si>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</si>
  <si>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</si>
  <si>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</si>
  <si>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</si>
  <si>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</si>
  <si>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</si>
  <si>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</si>
  <si>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</si>
  <si>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</si>
  <si>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</si>
  <si>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</si>
  <si>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</si>
  <si>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</si>
  <si>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</si>
  <si>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</si>
  <si>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</si>
  <si>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</si>
  <si>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</si>
  <si>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</si>
  <si>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</si>
  <si>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</si>
  <si>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</si>
  <si>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</si>
  <si>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</si>
  <si>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</si>
  <si>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</si>
  <si>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</si>
  <si>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</si>
  <si>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</si>
  <si>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</si>
  <si>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</si>
  <si>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</si>
  <si>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</si>
  <si>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</si>
  <si>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</si>
  <si>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</si>
  <si>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</si>
  <si>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</si>
  <si>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</si>
  <si>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</si>
  <si>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</si>
  <si>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</si>
  <si>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</si>
  <si>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</si>
  <si>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</si>
  <si>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</si>
  <si>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</si>
  <si>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</si>
  <si>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</si>
  <si>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</si>
  <si>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</si>
  <si>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</si>
  <si>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</si>
  <si>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</si>
  <si>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</si>
  <si>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</si>
  <si>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</si>
  <si>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</si>
  <si>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</si>
  <si>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</si>
  <si>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</si>
  <si>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</si>
  <si>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</si>
  <si>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</si>
  <si>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</si>
  <si>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</si>
  <si>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</si>
  <si>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</si>
  <si>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</si>
  <si>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</si>
  <si>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</si>
  <si>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</si>
  <si>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</si>
  <si>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</si>
  <si>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</si>
  <si>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</si>
  <si>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</si>
  <si>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</si>
  <si>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</si>
  <si>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</si>
  <si>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</si>
  <si>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</si>
  <si>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</si>
  <si>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</si>
  <si>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</si>
  <si>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</si>
  <si>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</si>
  <si>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</si>
  <si>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</si>
  <si>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</si>
  <si>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</si>
  <si>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</si>
  <si>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</si>
  <si>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</si>
  <si>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</si>
  <si>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</si>
  <si>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</si>
  <si>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</si>
  <si>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</si>
  <si>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</si>
  <si>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</si>
  <si>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</si>
  <si>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</si>
  <si>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</si>
  <si>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</si>
  <si>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</si>
  <si>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</si>
  <si>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</si>
  <si>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</si>
  <si>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</si>
  <si>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</si>
  <si>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</si>
  <si>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</si>
  <si>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</si>
  <si>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</si>
  <si>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</si>
  <si>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</si>
  <si>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</si>
  <si>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</si>
  <si>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</si>
  <si>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</si>
  <si>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</si>
  <si>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</si>
  <si>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</si>
  <si>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</si>
  <si>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</si>
  <si>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</si>
  <si>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</si>
  <si>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</si>
  <si>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</si>
  <si>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</si>
  <si>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</si>
  <si>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</si>
  <si>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</si>
  <si>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</si>
  <si>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</si>
  <si>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</si>
  <si>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</si>
  <si>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</si>
  <si>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</si>
  <si>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</si>
  <si>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</si>
  <si>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</si>
  <si>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</si>
  <si>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</si>
  <si>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</si>
  <si>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</si>
  <si>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</si>
  <si>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</si>
  <si>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</si>
  <si>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</si>
  <si>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</si>
  <si>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</si>
  <si>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</si>
  <si>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</si>
  <si>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</si>
  <si>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</si>
  <si>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</si>
  <si>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</si>
  <si>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</si>
  <si>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</si>
  <si>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</si>
  <si>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</si>
  <si>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</si>
  <si>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</si>
  <si>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</si>
  <si>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</si>
  <si>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</si>
  <si>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</si>
  <si>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</si>
  <si>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</si>
  <si>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</si>
  <si>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</si>
  <si>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</si>
  <si>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</si>
  <si>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</si>
  <si>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</si>
  <si>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</si>
  <si>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</si>
  <si>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</si>
  <si>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</si>
  <si>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</si>
  <si>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</si>
  <si>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</si>
  <si>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</si>
  <si>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</si>
  <si>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</si>
  <si>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</si>
  <si>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</si>
  <si>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</si>
  <si>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</si>
  <si>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</si>
  <si>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</si>
  <si>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</si>
  <si>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</si>
  <si>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</si>
  <si>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</si>
  <si>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</si>
  <si>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</si>
  <si>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</si>
  <si>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</si>
  <si>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</si>
  <si>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</si>
  <si>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</si>
  <si>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</si>
  <si>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</si>
  <si>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</si>
  <si>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</si>
  <si>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</si>
  <si>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</si>
  <si>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</si>
  <si>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</si>
  <si>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</si>
  <si>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</si>
  <si>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</si>
  <si>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</si>
  <si>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</si>
  <si>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</si>
  <si>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</si>
  <si>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</si>
  <si>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</si>
  <si>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</si>
  <si>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</si>
  <si>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</si>
  <si>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</si>
  <si>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</si>
  <si>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</si>
  <si>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</si>
  <si>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</si>
  <si>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</si>
  <si>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</si>
  <si>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</si>
  <si>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</si>
  <si>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</si>
  <si>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</si>
  <si>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</si>
  <si>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</si>
  <si>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</si>
  <si>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</si>
  <si>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</si>
  <si>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</si>
  <si>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</si>
  <si>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</si>
  <si>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</si>
  <si>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</si>
  <si>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</si>
  <si>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</si>
  <si>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</si>
  <si>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</si>
  <si>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</si>
  <si>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</si>
  <si>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</si>
  <si>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</si>
  <si>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</si>
  <si>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</si>
  <si>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</si>
  <si>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</si>
  <si>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</si>
  <si>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</si>
  <si>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</si>
  <si>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</si>
  <si>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</si>
  <si>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</si>
  <si>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</si>
  <si>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</si>
  <si>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</si>
  <si>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</si>
  <si>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</si>
  <si>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</si>
  <si>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</si>
  <si>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</si>
  <si>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</si>
  <si>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</si>
  <si>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</si>
  <si>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</si>
  <si>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</si>
  <si>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</si>
  <si>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</si>
  <si>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</si>
  <si>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</si>
  <si>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</si>
  <si>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</si>
  <si>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</si>
  <si>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</si>
  <si>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</si>
  <si>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</si>
  <si>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</si>
  <si>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</si>
  <si>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</si>
  <si>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</si>
  <si>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</si>
  <si>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</si>
  <si>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</si>
  <si>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</si>
  <si>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</si>
  <si>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</si>
  <si>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</si>
  <si>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</si>
  <si>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</si>
  <si>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</si>
  <si>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</si>
  <si>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</si>
  <si>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</si>
  <si>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</si>
  <si>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</si>
  <si>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</si>
  <si>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</si>
  <si>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</si>
  <si>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</si>
  <si>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</si>
  <si>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</si>
  <si>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</si>
  <si>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</si>
  <si>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</si>
  <si>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</si>
  <si>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</si>
  <si>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</si>
  <si>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</si>
  <si>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</si>
  <si>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</si>
  <si>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</si>
  <si>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</si>
  <si>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</si>
  <si>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</si>
  <si>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</si>
  <si>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</si>
  <si>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</si>
  <si>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</si>
  <si>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</si>
  <si>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</si>
  <si>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</si>
  <si>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</si>
  <si>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</si>
  <si>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</si>
  <si>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</si>
  <si>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</si>
  <si>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</si>
  <si>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</si>
  <si>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</si>
  <si>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</si>
  <si>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</si>
  <si>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</si>
  <si>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</si>
  <si>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</si>
  <si>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</si>
  <si>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</si>
  <si>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</si>
  <si>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</si>
  <si>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</si>
  <si>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</si>
  <si>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</si>
  <si>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</si>
  <si>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</si>
  <si>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</si>
  <si>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</si>
  <si>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</si>
  <si>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</si>
  <si>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</si>
  <si>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</si>
  <si>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</si>
  <si>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</si>
  <si>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</si>
  <si>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</si>
  <si>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</si>
  <si>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</si>
  <si>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</si>
  <si>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</si>
  <si>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</si>
  <si>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</si>
  <si>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</si>
  <si>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</si>
  <si>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</si>
  <si>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</si>
  <si>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</si>
  <si>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</si>
  <si>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</si>
  <si>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</si>
  <si>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</si>
  <si>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</si>
  <si>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</si>
  <si>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</si>
  <si>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</si>
  <si>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</si>
  <si>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</si>
  <si>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</si>
  <si>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</si>
  <si>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</si>
  <si>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</si>
  <si>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</si>
  <si>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</si>
  <si>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</si>
  <si>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</si>
  <si>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</si>
  <si>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</si>
  <si>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</si>
  <si>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</si>
  <si>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</si>
  <si>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</si>
  <si>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</si>
  <si>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</si>
  <si>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</si>
  <si>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</si>
  <si>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</si>
  <si>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</si>
  <si>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</si>
  <si>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</si>
  <si>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</si>
  <si>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</si>
  <si>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</si>
  <si>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</si>
  <si>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</si>
  <si>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</si>
  <si>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</si>
  <si>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</si>
  <si>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</si>
  <si>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</si>
  <si>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</si>
  <si>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</si>
  <si>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</si>
  <si>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</si>
  <si>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</si>
  <si>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</si>
  <si>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</si>
  <si>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</si>
  <si>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</si>
  <si>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</si>
  <si>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</si>
  <si>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</si>
  <si>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</si>
  <si>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</si>
  <si>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</si>
  <si>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</si>
  <si>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</si>
  <si>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</si>
  <si>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</si>
  <si>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</si>
  <si>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</si>
  <si>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</si>
  <si>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</si>
  <si>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</si>
  <si>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</si>
  <si>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</si>
  <si>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</si>
  <si>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</si>
  <si>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</si>
  <si>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</si>
  <si>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</si>
  <si>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</si>
  <si>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</si>
  <si>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</si>
  <si>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</si>
  <si>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</si>
  <si>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</si>
  <si>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</si>
  <si>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</si>
  <si>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</si>
  <si>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</si>
  <si>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</si>
  <si>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</si>
  <si>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</si>
  <si>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</si>
  <si>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</si>
  <si>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</si>
  <si>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</si>
  <si>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</si>
  <si>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</si>
  <si>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</si>
  <si>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</si>
  <si>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</si>
  <si>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</si>
  <si>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</si>
  <si>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</si>
  <si>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</si>
  <si>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</si>
  <si>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</si>
  <si>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</si>
  <si>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</si>
  <si>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</si>
  <si>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</si>
  <si>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</si>
  <si>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</si>
  <si>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</si>
  <si>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</si>
  <si>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</si>
  <si>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</si>
  <si>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</si>
  <si>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</si>
  <si>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</si>
  <si>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</si>
  <si>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</si>
  <si>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</si>
  <si>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</si>
  <si>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</si>
  <si>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</si>
  <si>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</si>
  <si>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</si>
  <si>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</si>
  <si>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</si>
  <si>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</si>
  <si>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</si>
  <si>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</si>
  <si>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</si>
  <si>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</si>
  <si>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</si>
  <si>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</si>
  <si>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</si>
  <si>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</si>
  <si>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</si>
  <si>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</si>
  <si>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</si>
  <si>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</si>
  <si>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</si>
  <si>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</si>
  <si>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</si>
  <si>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</si>
  <si>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</si>
  <si>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</si>
  <si>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</si>
  <si>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</si>
  <si>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</si>
  <si>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</si>
  <si>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</si>
  <si>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</si>
  <si>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</si>
  <si>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</si>
  <si>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</si>
  <si>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</si>
  <si>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</si>
  <si>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</si>
  <si>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</si>
  <si>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</si>
  <si>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</si>
  <si>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</si>
  <si>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</si>
  <si>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</si>
  <si>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</si>
  <si>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</si>
  <si>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</si>
  <si>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</si>
  <si>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</si>
  <si>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</si>
  <si>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</si>
  <si>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</si>
  <si>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</si>
  <si>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</si>
  <si>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</si>
  <si>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</si>
  <si>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</si>
  <si>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</si>
  <si>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</si>
  <si>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</si>
  <si>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</si>
  <si>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</si>
  <si>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</si>
  <si>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</si>
  <si>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</si>
  <si>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</si>
  <si>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</si>
  <si>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</si>
  <si>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</si>
  <si>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</si>
  <si>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</si>
  <si>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</si>
  <si>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</si>
  <si>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</si>
  <si>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</si>
  <si>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</si>
  <si>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</si>
  <si>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</si>
  <si>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</si>
  <si>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</si>
  <si>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</si>
  <si>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</si>
  <si>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</si>
  <si>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</si>
  <si>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</si>
  <si>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</si>
  <si>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</si>
  <si>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</si>
  <si>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</si>
  <si>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</si>
  <si>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</si>
  <si>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</si>
  <si>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</si>
  <si>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</si>
  <si>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</si>
  <si>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</si>
  <si>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</si>
  <si>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</si>
  <si>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</si>
  <si>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</si>
  <si>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</si>
  <si>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</si>
  <si>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</si>
  <si>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</si>
  <si>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</si>
  <si>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</si>
  <si>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</si>
  <si>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</si>
  <si>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</si>
  <si>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</si>
  <si>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</si>
  <si>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</si>
  <si>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</si>
  <si>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</si>
  <si>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</si>
  <si>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</si>
  <si>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</si>
  <si>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</si>
  <si>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</si>
  <si>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</si>
  <si>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</si>
  <si>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</si>
  <si>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</si>
  <si>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</si>
  <si>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</si>
  <si>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</si>
  <si>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</si>
  <si>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</si>
  <si>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</si>
  <si>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</si>
  <si>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</si>
  <si>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</si>
  <si>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</si>
  <si>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</si>
  <si>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</si>
  <si>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</si>
  <si>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</si>
  <si>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</si>
  <si>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</si>
  <si>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</si>
  <si>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</si>
  <si>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</si>
  <si>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</si>
  <si>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</si>
  <si>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</si>
  <si>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</si>
  <si>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</si>
  <si>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</si>
  <si>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</si>
  <si>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</si>
  <si>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</si>
  <si>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</si>
  <si>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</si>
  <si>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</si>
  <si>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</si>
  <si>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</si>
  <si>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</si>
  <si>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</si>
  <si>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</si>
  <si>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</si>
  <si>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</si>
  <si>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</si>
  <si>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</si>
  <si>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</si>
  <si>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</si>
  <si>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</si>
  <si>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</si>
  <si>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</si>
  <si>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</si>
  <si>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</si>
  <si>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</si>
  <si>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</si>
  <si>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</si>
  <si>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</si>
  <si>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</si>
  <si>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</si>
  <si>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</si>
  <si>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</si>
  <si>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</si>
  <si>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</si>
  <si>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</si>
  <si>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</si>
  <si>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</si>
  <si>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</si>
  <si>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</si>
  <si>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</si>
  <si>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</si>
  <si>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</si>
  <si>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</si>
  <si>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</si>
  <si>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</si>
  <si>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</si>
  <si>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</si>
  <si>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</si>
  <si>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</si>
  <si>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</si>
  <si>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</si>
  <si>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</si>
  <si>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</si>
  <si>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</si>
  <si>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</si>
  <si>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</si>
  <si>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</si>
  <si>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</si>
  <si>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</si>
  <si>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</si>
  <si>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</si>
  <si>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</si>
  <si>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</si>
  <si>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</si>
  <si>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</si>
  <si>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</si>
  <si>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</si>
  <si>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</si>
  <si>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</si>
  <si>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</si>
  <si>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</si>
  <si>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</si>
  <si>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</si>
  <si>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</si>
  <si>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</si>
  <si>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</si>
  <si>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</si>
  <si>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</si>
  <si>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</si>
  <si>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</si>
  <si>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</si>
  <si>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</si>
  <si>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</si>
  <si>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</si>
  <si>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</si>
  <si>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</si>
  <si>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</si>
  <si>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</si>
  <si>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</si>
  <si>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</si>
  <si>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</si>
  <si>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</si>
  <si>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</si>
  <si>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</si>
  <si>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</si>
  <si>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</si>
  <si>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</si>
  <si>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</si>
  <si>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</si>
  <si>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</si>
  <si>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</si>
  <si>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</si>
  <si>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</si>
  <si>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</si>
  <si>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</si>
  <si>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</si>
  <si>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</si>
  <si>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</si>
  <si>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</si>
  <si>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</si>
  <si>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</si>
  <si>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</si>
  <si>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</si>
  <si>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</si>
  <si>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</si>
  <si>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</si>
  <si>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</si>
  <si>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</si>
  <si>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</si>
  <si>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</si>
  <si>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</si>
  <si>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</si>
  <si>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</si>
  <si>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</si>
  <si>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</si>
  <si>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</si>
  <si>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</si>
  <si>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</si>
  <si>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</si>
  <si>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</si>
  <si>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</si>
  <si>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</si>
  <si>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</si>
  <si>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</si>
  <si>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</si>
  <si>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</si>
  <si>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</si>
  <si>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</si>
  <si>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</si>
  <si>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</si>
  <si>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</si>
  <si>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</si>
  <si>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</si>
  <si>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</si>
  <si>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</si>
  <si>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</si>
  <si>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</si>
  <si>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</si>
  <si>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</si>
  <si>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</si>
  <si>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</si>
  <si>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</si>
  <si>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</si>
  <si>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</si>
  <si>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</si>
  <si>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</si>
  <si>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</si>
  <si>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</si>
  <si>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</si>
  <si>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</si>
  <si>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</si>
  <si>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</si>
  <si>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</si>
  <si>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</si>
  <si>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</si>
  <si>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</si>
  <si>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</si>
  <si>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</si>
  <si>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</si>
  <si>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</si>
  <si>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</si>
  <si>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</si>
  <si>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</si>
  <si>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</si>
  <si>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</si>
  <si>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</si>
  <si>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</si>
  <si>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</si>
  <si>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</si>
  <si>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</si>
  <si>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</si>
  <si>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</si>
  <si>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</si>
  <si>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</si>
  <si>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</si>
  <si>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</si>
  <si>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</si>
  <si>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</si>
  <si>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</si>
  <si>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</si>
  <si>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</si>
  <si>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</si>
  <si>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</si>
  <si>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</si>
  <si>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</si>
  <si>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</si>
  <si>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</si>
  <si>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</si>
  <si>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</si>
  <si>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</si>
  <si>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</si>
  <si>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</si>
  <si>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</si>
  <si>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</si>
  <si>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</si>
  <si>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</si>
  <si>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</si>
  <si>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</si>
  <si>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</si>
  <si>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</si>
  <si>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</si>
  <si>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</si>
  <si>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</si>
  <si>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</si>
  <si>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</si>
  <si>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</si>
  <si>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</si>
  <si>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</si>
  <si>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</si>
  <si>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</si>
  <si>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</si>
  <si>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</si>
  <si>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</si>
  <si>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</si>
  <si>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</si>
  <si>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</si>
  <si>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</si>
  <si>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</si>
  <si>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</si>
  <si>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</si>
  <si>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</si>
  <si>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</si>
  <si>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</si>
  <si>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</si>
  <si>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</si>
  <si>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</si>
  <si>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</si>
  <si>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</si>
  <si>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</si>
  <si>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</si>
  <si>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</si>
  <si>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</si>
  <si>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</si>
  <si>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</si>
  <si>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</si>
  <si>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</si>
  <si>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</si>
  <si>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</si>
  <si>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</si>
  <si>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</si>
  <si>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</si>
  <si>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</si>
  <si>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</si>
  <si>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</si>
  <si>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</si>
  <si>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</si>
  <si>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</si>
  <si>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</si>
  <si>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</si>
  <si>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</si>
  <si>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</si>
  <si>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</si>
  <si>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</si>
  <si>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</si>
  <si>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</si>
  <si>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</si>
  <si>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</si>
  <si>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</si>
  <si>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</si>
  <si>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</si>
  <si>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</si>
  <si>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</si>
  <si>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</si>
  <si>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</si>
  <si>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</si>
  <si>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</si>
  <si>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</si>
  <si>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</si>
  <si>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</si>
  <si>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</si>
  <si>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</si>
  <si>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</si>
  <si>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</si>
  <si>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</si>
  <si>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</si>
  <si>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</si>
  <si>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</si>
  <si>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</si>
  <si>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</si>
  <si>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</si>
  <si>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</si>
  <si>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</si>
  <si>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</si>
  <si>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</si>
  <si>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</si>
  <si>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</si>
  <si>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</si>
  <si>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</si>
  <si>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</si>
  <si>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</si>
  <si>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</si>
  <si>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</si>
  <si>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</si>
  <si>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</si>
  <si>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</si>
  <si>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</si>
  <si>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</si>
  <si>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</si>
  <si>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</si>
  <si>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</si>
  <si>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</si>
  <si>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</si>
  <si>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</si>
  <si>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</si>
  <si>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</si>
  <si>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</si>
  <si>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</si>
  <si>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</si>
  <si>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</si>
  <si>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</si>
  <si>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</si>
  <si>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</si>
  <si>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</si>
  <si>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</si>
  <si>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</si>
  <si>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</si>
  <si>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</si>
  <si>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</si>
  <si>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</si>
  <si>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</si>
  <si>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</si>
  <si>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</si>
  <si>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</si>
  <si>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</si>
  <si>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</si>
  <si>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</si>
  <si>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</si>
  <si>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</si>
  <si>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</si>
  <si>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</si>
  <si>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</si>
  <si>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</si>
  <si>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</si>
  <si>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</si>
  <si>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</si>
  <si>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</si>
  <si>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</si>
  <si>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</si>
  <si>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</si>
  <si>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</si>
  <si>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</si>
  <si>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</si>
  <si>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</si>
  <si>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</si>
  <si>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</si>
  <si>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</si>
  <si>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</si>
  <si>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</si>
  <si>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</si>
  <si>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</si>
  <si>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</si>
  <si>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</si>
  <si>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</si>
  <si>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</si>
  <si>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</si>
  <si>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</si>
  <si>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</si>
  <si>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</si>
  <si>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</si>
  <si>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</si>
  <si>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</si>
  <si>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</si>
  <si>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</si>
  <si>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</si>
  <si>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</si>
  <si>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</si>
  <si>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</si>
  <si>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</si>
  <si>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</si>
  <si>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</si>
  <si>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</si>
  <si>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</si>
  <si>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</si>
  <si>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</si>
  <si>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</si>
  <si>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</si>
  <si>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</si>
  <si>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</si>
  <si>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</si>
  <si>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</si>
  <si>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</si>
  <si>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</si>
  <si>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</si>
  <si>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</si>
  <si>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</si>
  <si>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</si>
  <si>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</si>
  <si>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</si>
  <si>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</si>
  <si>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</si>
  <si>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</si>
  <si>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</si>
  <si>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</si>
  <si>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</si>
  <si>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</si>
  <si>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</si>
  <si>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</si>
  <si>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</si>
  <si>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</si>
  <si>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</si>
  <si>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</si>
  <si>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</si>
  <si>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</si>
  <si>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</si>
  <si>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</si>
  <si>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</si>
  <si>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</si>
  <si>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</si>
  <si>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</si>
  <si>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</si>
  <si>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</si>
  <si>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</si>
  <si>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</si>
  <si>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</si>
  <si>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</si>
  <si>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</si>
  <si>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</si>
  <si>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</si>
  <si>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</si>
  <si>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</si>
  <si>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</si>
  <si>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</si>
  <si>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</si>
  <si>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</si>
  <si>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</si>
  <si>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</si>
  <si>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</si>
  <si>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</si>
  <si>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</si>
  <si>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</si>
  <si>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</si>
  <si>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</si>
  <si>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</si>
  <si>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</si>
  <si>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</si>
  <si>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</si>
  <si>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</si>
  <si>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</si>
  <si>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</si>
  <si>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</si>
  <si>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</si>
  <si>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</si>
  <si>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</si>
  <si>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</si>
  <si>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</si>
  <si>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</si>
  <si>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</si>
  <si>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</si>
  <si>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</si>
  <si>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</si>
  <si>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</si>
  <si>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</si>
  <si>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</si>
  <si>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</si>
  <si>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</si>
  <si>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</si>
  <si>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</si>
  <si>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</si>
  <si>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</si>
  <si>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</si>
  <si>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</si>
  <si>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</si>
  <si>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</si>
  <si>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</si>
  <si>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</si>
  <si>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</si>
  <si>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</si>
  <si>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</si>
  <si>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</si>
  <si>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</si>
  <si>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</si>
  <si>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</si>
  <si>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</si>
  <si>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</si>
  <si>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</si>
  <si>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</si>
  <si>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</si>
  <si>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</si>
  <si>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</si>
  <si>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</si>
  <si>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</si>
  <si>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</si>
  <si>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</si>
  <si>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</si>
  <si>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</si>
  <si>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</si>
  <si>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</si>
  <si>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</si>
  <si>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</si>
  <si>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</si>
  <si>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</si>
  <si>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</si>
  <si>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</si>
  <si>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</si>
  <si>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</si>
  <si>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</si>
  <si>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</si>
  <si>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</si>
  <si>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</si>
  <si>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</si>
  <si>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</si>
  <si>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</si>
  <si>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</si>
  <si>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</si>
  <si>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</si>
  <si>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</si>
  <si>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</si>
  <si>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</si>
  <si>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</si>
  <si>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</si>
  <si>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</si>
  <si>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</si>
  <si>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</si>
  <si>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</si>
  <si>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</si>
  <si>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</si>
  <si>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</si>
  <si>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</si>
  <si>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</si>
  <si>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</si>
  <si>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</si>
  <si>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</si>
  <si>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</si>
  <si>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</si>
  <si>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</si>
  <si>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</si>
  <si>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</si>
  <si>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</si>
  <si>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</si>
  <si>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</si>
  <si>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</si>
  <si>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</si>
  <si>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</si>
  <si>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</si>
  <si>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</si>
  <si>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</si>
  <si>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</si>
  <si>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</si>
  <si>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</si>
  <si>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</si>
  <si>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</si>
  <si>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</si>
  <si>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</si>
  <si>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</si>
  <si>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</si>
  <si>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</si>
  <si>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</si>
  <si>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</si>
  <si>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</si>
  <si>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</si>
  <si>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</si>
  <si>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</si>
  <si>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</si>
  <si>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</si>
  <si>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</si>
  <si>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</si>
  <si>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</si>
  <si>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</si>
  <si>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</si>
  <si>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</si>
  <si>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</si>
  <si>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</si>
  <si>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</si>
  <si>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</si>
  <si>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</si>
  <si>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</si>
  <si>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</si>
  <si>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</si>
  <si>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</si>
  <si>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</si>
  <si>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</si>
  <si>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</si>
  <si>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</si>
  <si>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</si>
  <si>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</si>
  <si>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</si>
  <si>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</si>
  <si>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</si>
  <si>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</si>
  <si>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</si>
  <si>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</si>
  <si>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</si>
  <si>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</si>
  <si>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</si>
  <si>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</si>
  <si>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</si>
  <si>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</si>
  <si>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</si>
  <si>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</si>
  <si>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</si>
  <si>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</si>
  <si>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</si>
  <si>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</si>
  <si>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</si>
  <si>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</si>
  <si>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</si>
  <si>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</si>
  <si>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</si>
  <si>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</si>
  <si>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</si>
  <si>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</si>
  <si>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</si>
  <si>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</si>
  <si>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</si>
  <si>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</si>
  <si>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</si>
  <si>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</si>
  <si>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</si>
  <si>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</si>
  <si>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</si>
  <si>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</si>
  <si>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</si>
  <si>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</si>
  <si>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</si>
  <si>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</si>
  <si>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</si>
  <si>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</si>
  <si>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</si>
  <si>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</si>
  <si>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</si>
  <si>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</si>
  <si>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</si>
  <si>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</si>
  <si>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</si>
  <si>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</si>
  <si>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</si>
  <si>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</si>
  <si>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</si>
  <si>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</si>
  <si>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</si>
  <si>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</si>
  <si>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</si>
  <si>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</si>
  <si>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</si>
  <si>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</si>
  <si>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</si>
  <si>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</si>
  <si>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</si>
  <si>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</si>
  <si>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</si>
  <si>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</si>
  <si>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</si>
  <si>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</si>
  <si>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</si>
  <si>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</si>
  <si>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</si>
  <si>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</si>
  <si>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</si>
  <si>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</si>
  <si>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</si>
  <si>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</si>
  <si>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</si>
  <si>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</si>
  <si>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</si>
  <si>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</si>
  <si>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</si>
  <si>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</si>
  <si>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</si>
  <si>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</si>
  <si>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</si>
  <si>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</si>
  <si>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</si>
  <si>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</si>
  <si>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</si>
  <si>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</si>
  <si>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</si>
  <si>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</si>
  <si>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</si>
  <si>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</si>
  <si>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</si>
  <si>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</si>
  <si>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</si>
  <si>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</si>
  <si>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</si>
  <si>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</si>
  <si>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</si>
  <si>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</si>
  <si>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</si>
  <si>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</si>
  <si>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</si>
  <si>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</si>
  <si>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</si>
  <si>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</si>
  <si>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</si>
  <si>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</si>
  <si>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</si>
  <si>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</si>
  <si>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</si>
  <si>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</si>
  <si>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</si>
  <si>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</si>
  <si>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</si>
  <si>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</si>
  <si>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</si>
  <si>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</si>
  <si>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</si>
  <si>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</si>
  <si>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</si>
  <si>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</si>
  <si>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</si>
  <si>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</si>
  <si>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</si>
  <si>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</si>
  <si>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</si>
  <si>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</si>
  <si>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</si>
  <si>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</si>
  <si>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</si>
  <si>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</si>
  <si>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</si>
  <si>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</si>
  <si>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</si>
  <si>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</si>
  <si>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</si>
  <si>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</si>
  <si>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</si>
  <si>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</si>
  <si>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</si>
  <si>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</si>
  <si>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</si>
  <si>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</si>
  <si>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</si>
  <si>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</si>
  <si>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</si>
  <si>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</si>
  <si>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</si>
  <si>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</si>
  <si>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</si>
  <si>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</si>
  <si>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</si>
  <si>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</si>
  <si>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</si>
  <si>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</si>
  <si>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</si>
  <si>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</si>
  <si>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</si>
  <si>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</si>
  <si>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</si>
  <si>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</si>
  <si>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</si>
  <si>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</si>
  <si>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</si>
  <si>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</si>
  <si>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</si>
  <si>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</si>
  <si>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</si>
  <si>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</si>
  <si>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</si>
  <si>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</si>
  <si>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</si>
  <si>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</si>
  <si>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</si>
  <si>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</si>
  <si>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</si>
  <si>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</si>
  <si>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</si>
  <si>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</si>
  <si>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</si>
  <si>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</si>
  <si>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</si>
  <si>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</si>
  <si>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</si>
  <si>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</si>
  <si>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</si>
  <si>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</si>
  <si>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</si>
  <si>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</si>
  <si>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</si>
  <si>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</si>
  <si>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</si>
  <si>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</si>
  <si>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</si>
  <si>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</si>
  <si>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</si>
  <si>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</si>
  <si>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</si>
  <si>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</si>
  <si>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</si>
  <si>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</si>
  <si>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</si>
  <si>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</si>
  <si>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</si>
  <si>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</si>
  <si>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</si>
  <si>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</si>
  <si>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</si>
  <si>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</si>
  <si>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</si>
  <si>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</si>
  <si>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</si>
  <si>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</si>
  <si>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</si>
  <si>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</si>
  <si>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</si>
  <si>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</si>
  <si>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</si>
  <si>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</si>
  <si>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</si>
  <si>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</si>
  <si>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</si>
  <si>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</si>
  <si>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</si>
  <si>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</si>
  <si>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</si>
  <si>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</si>
  <si>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</si>
  <si>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</si>
  <si>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</si>
  <si>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</si>
  <si>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</si>
  <si>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</si>
  <si>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</si>
  <si>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</si>
  <si>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</si>
  <si>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</si>
  <si>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</si>
  <si>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</si>
  <si>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</si>
  <si>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</si>
  <si>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</si>
  <si>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</si>
  <si>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</si>
  <si>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</si>
  <si>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</si>
  <si>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</si>
  <si>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</si>
  <si>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</si>
  <si>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</si>
  <si>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</si>
  <si>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</si>
  <si>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</si>
  <si>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</si>
  <si>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</si>
  <si>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</si>
  <si>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</si>
  <si>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</si>
  <si>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</si>
  <si>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</si>
  <si>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</si>
  <si>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</si>
  <si>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</si>
  <si>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</si>
  <si>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</si>
  <si>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</si>
  <si>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</si>
  <si>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</si>
  <si>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</si>
  <si>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</si>
  <si>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</si>
  <si>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</si>
  <si>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</si>
  <si>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</si>
  <si>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</si>
  <si>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</si>
  <si>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</si>
  <si>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</si>
  <si>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</si>
  <si>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</si>
  <si>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</si>
  <si>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</si>
  <si>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</si>
  <si>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</si>
  <si>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</si>
  <si>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</si>
  <si>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</si>
  <si>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</si>
  <si>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</si>
  <si>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</si>
  <si>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</si>
  <si>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</si>
  <si>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</si>
  <si>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</si>
  <si>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</si>
  <si>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</si>
  <si>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</si>
  <si>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</si>
  <si>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</si>
  <si>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</si>
  <si>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</si>
  <si>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</si>
  <si>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</si>
  <si>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</si>
  <si>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</si>
  <si>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</si>
  <si>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</si>
  <si>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</si>
  <si>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</si>
  <si>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</si>
  <si>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</si>
  <si>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</si>
  <si>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</si>
  <si>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</si>
  <si>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</si>
  <si>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</si>
  <si>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</si>
  <si>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</si>
  <si>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</si>
  <si>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</si>
  <si>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</si>
  <si>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</si>
  <si>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</si>
  <si>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</si>
  <si>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</si>
  <si>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</si>
  <si>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</si>
  <si>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</si>
  <si>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</si>
  <si>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</si>
  <si>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</si>
  <si>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</si>
  <si>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</si>
  <si>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</si>
  <si>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</si>
  <si>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</si>
  <si>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</si>
  <si>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</si>
  <si>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</si>
  <si>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</si>
  <si>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</si>
  <si>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</si>
  <si>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</si>
  <si>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</si>
  <si>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</si>
  <si>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</si>
  <si>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</si>
  <si>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</si>
  <si>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</si>
  <si>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</si>
  <si>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</si>
  <si>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</si>
  <si>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</si>
  <si>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</si>
  <si>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</si>
  <si>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</si>
  <si>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</si>
  <si>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</si>
  <si>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</si>
  <si>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</si>
  <si>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</si>
  <si>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</si>
  <si>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</si>
  <si>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</si>
  <si>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</si>
  <si>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</si>
  <si>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</si>
  <si>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</si>
  <si>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</si>
  <si>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</si>
  <si>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</si>
  <si>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</si>
  <si>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</si>
  <si>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</si>
  <si>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</si>
  <si>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</si>
  <si>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</si>
  <si>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</si>
  <si>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</si>
  <si>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</si>
  <si>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</si>
  <si>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</si>
  <si>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</si>
  <si>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</si>
  <si>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</si>
  <si>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</si>
  <si>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</si>
  <si>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</si>
  <si>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</si>
  <si>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</si>
  <si>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</si>
  <si>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</si>
  <si>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</si>
  <si>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</si>
  <si>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</si>
  <si>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</si>
  <si>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</si>
  <si>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</si>
  <si>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</si>
  <si>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</si>
  <si>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</si>
  <si>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</si>
  <si>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</si>
  <si>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</si>
  <si>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</si>
  <si>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</si>
  <si>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</si>
  <si>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</si>
  <si>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</si>
  <si>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</si>
  <si>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</si>
  <si>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</si>
  <si>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</si>
  <si>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</si>
  <si>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</si>
  <si>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</si>
  <si>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</si>
  <si>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</si>
  <si>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</si>
  <si>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</si>
  <si>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</si>
  <si>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</si>
  <si>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</si>
  <si>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</si>
  <si>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</si>
  <si>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</si>
  <si>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</si>
  <si>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</si>
  <si>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</si>
  <si>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</si>
  <si>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</si>
  <si>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</si>
  <si>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</si>
  <si>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</si>
  <si>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</si>
  <si>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</si>
  <si>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</si>
  <si>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</si>
  <si>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</si>
  <si>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</si>
  <si>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</si>
  <si>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</si>
  <si>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</si>
  <si>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</si>
  <si>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</si>
  <si>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</si>
  <si>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</si>
  <si>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</si>
  <si>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</si>
  <si>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</si>
  <si>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</si>
  <si>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</si>
  <si>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</si>
  <si>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</si>
  <si>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</si>
  <si>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</si>
  <si>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</si>
  <si>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</si>
  <si>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</si>
  <si>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</si>
  <si>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</si>
  <si>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</si>
  <si>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</si>
  <si>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</si>
  <si>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</si>
  <si>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</si>
  <si>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</si>
  <si>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</si>
  <si>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</si>
  <si>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</si>
  <si>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</si>
  <si>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</si>
  <si>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</si>
  <si>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</si>
  <si>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</si>
  <si>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</si>
  <si>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</si>
  <si>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</si>
  <si>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</si>
  <si>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</si>
  <si>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</si>
  <si>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</si>
  <si>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</si>
  <si>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</si>
  <si>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</si>
  <si>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</si>
  <si>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</si>
  <si>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</si>
  <si>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</si>
  <si>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</si>
  <si>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</si>
  <si>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</si>
  <si>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</si>
  <si>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</si>
  <si>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</si>
  <si>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</si>
  <si>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</si>
  <si>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</si>
  <si>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</si>
  <si>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</si>
  <si>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</si>
  <si>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</si>
  <si>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</si>
  <si>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</si>
  <si>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</si>
  <si>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</si>
  <si>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</si>
  <si>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</si>
  <si>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</si>
  <si>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</si>
  <si>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</si>
  <si>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</si>
  <si>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</si>
  <si>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</si>
  <si>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</si>
  <si>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</si>
  <si>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</si>
  <si>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</si>
  <si>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</si>
  <si>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</si>
  <si>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</si>
  <si>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</si>
  <si>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</si>
  <si>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</si>
  <si>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</si>
  <si>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</si>
  <si>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</si>
  <si>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</si>
  <si>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</si>
  <si>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</si>
  <si>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</si>
  <si>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</si>
  <si>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</si>
  <si>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</si>
  <si>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</si>
  <si>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</si>
  <si>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</si>
  <si>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</si>
  <si>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</si>
  <si>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</si>
  <si>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</si>
  <si>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</si>
  <si>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</si>
  <si>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</si>
  <si>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</si>
  <si>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</si>
  <si>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</si>
  <si>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</si>
  <si>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</si>
  <si>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</si>
  <si>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</si>
  <si>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</si>
  <si>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</si>
  <si>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</si>
  <si>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</si>
  <si>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</si>
  <si>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</si>
  <si>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</si>
  <si>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</si>
  <si>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</si>
  <si>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</si>
  <si>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</si>
  <si>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</si>
  <si>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</si>
  <si>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</si>
  <si>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</si>
  <si>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</si>
  <si>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</si>
  <si>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</si>
  <si>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</si>
  <si>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</si>
  <si>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</si>
  <si>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</si>
  <si>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</si>
  <si>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</si>
  <si>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</si>
  <si>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</si>
  <si>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</si>
  <si>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</si>
  <si>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</si>
  <si>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</si>
  <si>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</si>
  <si>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</si>
  <si>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</si>
  <si>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</si>
  <si>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</si>
  <si>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</si>
  <si>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</si>
  <si>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</si>
  <si>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</si>
  <si>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</si>
  <si>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</si>
  <si>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</si>
  <si>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</si>
  <si>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</si>
  <si>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</si>
  <si>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</si>
  <si>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</si>
  <si>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</si>
  <si>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</si>
  <si>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</si>
  <si>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</si>
  <si>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</si>
  <si>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</si>
  <si>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</si>
  <si>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</si>
  <si>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</si>
  <si>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</si>
  <si>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</si>
  <si>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</si>
  <si>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</si>
  <si>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</si>
  <si>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</si>
  <si>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</si>
  <si>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</si>
  <si>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</si>
  <si>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</si>
  <si>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</si>
  <si>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</si>
  <si>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</si>
  <si>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</si>
  <si>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</si>
  <si>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</si>
  <si>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</si>
  <si>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</si>
  <si>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</si>
  <si>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</si>
  <si>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</si>
  <si>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</si>
  <si>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</si>
  <si>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</si>
  <si>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</si>
  <si>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</si>
  <si>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</si>
  <si>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</si>
  <si>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</si>
  <si>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</si>
  <si>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</si>
  <si>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</si>
  <si>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</si>
  <si>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</si>
  <si>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</si>
  <si>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</si>
  <si>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</si>
  <si>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</si>
  <si>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</si>
  <si>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</si>
  <si>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</si>
  <si>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</si>
  <si>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</si>
  <si>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</si>
  <si>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</si>
  <si>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</si>
  <si>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</si>
  <si>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</si>
  <si>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</si>
  <si>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</si>
  <si>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</si>
  <si>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</si>
  <si>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</si>
  <si>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</si>
  <si>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</si>
  <si>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</si>
  <si>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</si>
  <si>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</si>
  <si>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</si>
  <si>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</si>
  <si>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</si>
  <si>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</si>
  <si>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</si>
  <si>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</si>
  <si>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</si>
  <si>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</si>
  <si>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</si>
  <si>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</si>
  <si>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</si>
  <si>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</si>
  <si>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</si>
  <si>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</si>
  <si>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</si>
  <si>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</si>
  <si>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</si>
  <si>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</si>
  <si>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</si>
  <si>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</si>
  <si>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</si>
  <si>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</si>
  <si>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</si>
  <si>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</si>
  <si>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</si>
  <si>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</si>
  <si>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</si>
  <si>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</si>
  <si>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</si>
  <si>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</si>
  <si>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</si>
  <si>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</si>
  <si>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</si>
  <si>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</si>
  <si>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</si>
  <si>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</si>
  <si>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</si>
  <si>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</si>
  <si>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</si>
  <si>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</si>
  <si>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</si>
  <si>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</si>
  <si>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</si>
  <si>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</si>
  <si>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</si>
  <si>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</si>
  <si>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</si>
  <si>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</si>
  <si>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</si>
  <si>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</si>
  <si>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</si>
  <si>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</si>
  <si>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</si>
  <si>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</si>
  <si>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</si>
  <si>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</si>
  <si>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</si>
  <si>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</si>
  <si>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</si>
  <si>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</si>
  <si>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</si>
  <si>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</si>
  <si>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</si>
  <si>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</si>
  <si>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</si>
  <si>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</si>
  <si>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</si>
  <si>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</si>
  <si>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</si>
  <si>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</si>
  <si>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</si>
  <si>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</si>
  <si>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</si>
  <si>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</si>
  <si>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</si>
  <si>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</si>
  <si>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</si>
  <si>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</si>
  <si>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</si>
  <si>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</si>
  <si>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</si>
  <si>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</si>
  <si>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</si>
  <si>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</si>
  <si>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</si>
  <si>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</si>
  <si>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</si>
  <si>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</si>
  <si>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</si>
  <si>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</si>
  <si>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</si>
  <si>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</si>
  <si>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</si>
  <si>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</si>
  <si>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</si>
  <si>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</si>
  <si>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</si>
  <si>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</si>
  <si>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</si>
  <si>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</si>
  <si>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</si>
  <si>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</si>
  <si>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</si>
  <si>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</si>
  <si>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</si>
  <si>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</si>
  <si>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</si>
  <si>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</si>
  <si>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</si>
  <si>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</si>
  <si>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</si>
  <si>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</si>
  <si>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</si>
  <si>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</si>
  <si>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</si>
  <si>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</si>
  <si>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</si>
  <si>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</si>
  <si>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</si>
  <si>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</si>
  <si>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</si>
  <si>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</si>
  <si>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</si>
  <si>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</si>
  <si>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</si>
  <si>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</si>
  <si>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</si>
  <si>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</si>
  <si>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</si>
  <si>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</si>
  <si>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</si>
  <si>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</si>
  <si>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</si>
  <si>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</si>
  <si>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</si>
  <si>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</si>
  <si>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</si>
  <si>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</si>
  <si>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</si>
  <si>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</si>
  <si>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</si>
  <si>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</si>
  <si>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</si>
  <si>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</si>
  <si>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</si>
  <si>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</si>
  <si>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</si>
  <si>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</si>
  <si>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</si>
  <si>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</si>
  <si>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</si>
  <si>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</si>
  <si>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</si>
  <si>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</si>
  <si>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</si>
  <si>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</si>
  <si>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</si>
  <si>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</si>
  <si>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</si>
  <si>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</si>
  <si>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</si>
  <si>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</si>
  <si>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</si>
  <si>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</si>
  <si>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</si>
  <si>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</si>
  <si>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</si>
  <si>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</si>
  <si>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</si>
  <si>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</si>
  <si>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</si>
  <si>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</si>
  <si>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</si>
  <si>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</si>
  <si>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</si>
  <si>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</si>
  <si>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</si>
  <si>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</si>
  <si>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</si>
  <si>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</si>
  <si>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</si>
  <si>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</si>
  <si>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</si>
  <si>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</si>
  <si>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</si>
  <si>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</si>
  <si>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</si>
  <si>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</si>
  <si>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</si>
  <si>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</si>
  <si>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</si>
  <si>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</si>
  <si>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</si>
  <si>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</si>
  <si>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</si>
  <si>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</si>
  <si>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</si>
  <si>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</si>
  <si>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</si>
  <si>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</si>
  <si>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</si>
  <si>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</si>
  <si>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</si>
  <si>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</si>
  <si>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</si>
  <si>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</si>
  <si>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</si>
  <si>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</si>
  <si>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</si>
  <si>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</si>
  <si>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</si>
  <si>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</si>
  <si>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</si>
  <si>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</si>
  <si>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</si>
  <si>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</si>
  <si>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</si>
  <si>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</si>
  <si>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</si>
  <si>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</si>
  <si>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</si>
  <si>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</si>
  <si>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</si>
  <si>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</si>
  <si>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</si>
  <si>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</si>
  <si>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</si>
  <si>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</si>
  <si>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</si>
  <si>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</si>
  <si>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</si>
  <si>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</si>
  <si>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</si>
  <si>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</si>
  <si>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</si>
  <si>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</si>
  <si>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</si>
  <si>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</si>
  <si>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</si>
  <si>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</si>
  <si>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</si>
  <si>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</si>
  <si>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</si>
  <si>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</si>
  <si>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</si>
  <si>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</si>
  <si>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</si>
  <si>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</si>
  <si>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</si>
  <si>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</si>
  <si>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</si>
  <si>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</si>
  <si>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</si>
  <si>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</si>
  <si>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</si>
  <si>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</si>
  <si>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</si>
  <si>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</si>
  <si>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</si>
  <si>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</si>
  <si>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</si>
  <si>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</si>
  <si>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</si>
  <si>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</si>
  <si>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</si>
  <si>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</si>
  <si>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</si>
  <si>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</si>
  <si>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</si>
  <si>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</si>
  <si>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</si>
  <si>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</si>
  <si>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</si>
  <si>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</si>
  <si>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</si>
  <si>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</si>
  <si>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</si>
  <si>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</si>
  <si>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</si>
  <si>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</si>
  <si>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</si>
  <si>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</si>
  <si>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</si>
  <si>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</si>
  <si>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</si>
  <si>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</si>
  <si>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</si>
  <si>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</si>
  <si>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</si>
  <si>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</si>
  <si>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</si>
  <si>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</si>
  <si>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</si>
  <si>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</si>
  <si>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</si>
  <si>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</si>
  <si>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</si>
  <si>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</si>
  <si>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</si>
  <si>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</si>
  <si>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</si>
  <si>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</si>
  <si>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</si>
  <si>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</si>
  <si>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</si>
  <si>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</si>
  <si>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</si>
  <si>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</si>
  <si>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</si>
  <si>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</si>
  <si>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</si>
  <si>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</si>
  <si>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</si>
  <si>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</si>
  <si>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</si>
  <si>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</si>
  <si>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</si>
  <si>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</si>
  <si>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</si>
  <si>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</si>
  <si>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</si>
  <si>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</si>
  <si>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</si>
  <si>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</si>
  <si>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</si>
  <si>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</si>
  <si>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</si>
  <si>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</si>
  <si>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</si>
  <si>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</si>
  <si>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</si>
  <si>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</si>
  <si>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</si>
  <si>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</si>
  <si>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</si>
  <si>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</si>
  <si>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</si>
  <si>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</si>
  <si>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</si>
  <si>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</si>
  <si>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</si>
  <si>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</si>
  <si>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</si>
  <si>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</si>
  <si>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</si>
  <si>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</si>
  <si>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</si>
  <si>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</si>
  <si>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</si>
  <si>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</si>
  <si>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</si>
  <si>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</si>
  <si>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</si>
  <si>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</si>
  <si>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</si>
  <si>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</si>
  <si>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</si>
  <si>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</si>
  <si>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</si>
  <si>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</si>
  <si>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</si>
  <si>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</si>
  <si>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</si>
  <si>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</si>
  <si>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</si>
  <si>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</si>
  <si>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</si>
  <si>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</si>
  <si>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</si>
  <si>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</si>
  <si>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</si>
  <si>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</si>
  <si>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</si>
  <si>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</si>
  <si>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</si>
  <si>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</si>
  <si>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</si>
  <si>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</si>
  <si>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</si>
  <si>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</si>
  <si>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</si>
  <si>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</si>
  <si>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</si>
  <si>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</si>
  <si>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</si>
  <si>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</si>
  <si>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</si>
  <si>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</si>
  <si>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</si>
  <si>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</si>
  <si>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</si>
  <si>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</si>
  <si>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</si>
  <si>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</si>
  <si>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</si>
  <si>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</si>
  <si>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</si>
  <si>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</si>
  <si>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</si>
  <si>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</si>
  <si>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</si>
  <si>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</si>
  <si>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</si>
  <si>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</si>
  <si>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</si>
  <si>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</si>
  <si>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</si>
  <si>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</si>
  <si>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</si>
  <si>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</si>
  <si>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</si>
  <si>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</si>
  <si>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</si>
  <si>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</si>
  <si>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</si>
  <si>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</si>
  <si>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</si>
  <si>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</si>
  <si>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</si>
  <si>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</si>
  <si>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</si>
  <si>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</si>
  <si>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</si>
  <si>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</si>
  <si>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</si>
  <si>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</si>
  <si>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</si>
  <si>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</si>
  <si>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</si>
  <si>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</si>
  <si>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</si>
  <si>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</si>
  <si>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</si>
  <si>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</si>
  <si>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</si>
  <si>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</si>
  <si>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</si>
  <si>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</si>
  <si>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</si>
  <si>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</si>
  <si>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</si>
  <si>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</si>
  <si>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</si>
  <si>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</si>
  <si>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</si>
  <si>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</si>
  <si>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</si>
  <si>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</si>
  <si>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</si>
  <si>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</si>
  <si>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</si>
  <si>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</si>
  <si>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</si>
  <si>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</si>
  <si>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</si>
  <si>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</si>
  <si>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</si>
  <si>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</si>
  <si>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</si>
  <si>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</si>
  <si>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</si>
  <si>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</si>
  <si>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</si>
  <si>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</si>
  <si>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</si>
  <si>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</si>
  <si>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</si>
  <si>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</si>
  <si>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</si>
  <si>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</si>
  <si>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</si>
  <si>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</si>
  <si>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</si>
  <si>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</si>
  <si>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</si>
  <si>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</si>
  <si>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</si>
  <si>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</si>
  <si>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</si>
  <si>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</si>
  <si>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</si>
  <si>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</si>
  <si>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</si>
  <si>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</si>
  <si>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</si>
  <si>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</si>
  <si>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</si>
  <si>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</si>
  <si>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</si>
  <si>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</si>
  <si>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</si>
  <si>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</si>
  <si>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</si>
  <si>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</si>
  <si>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</si>
  <si>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</si>
  <si>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</si>
  <si>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</si>
  <si>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</si>
  <si>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</si>
  <si>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</si>
  <si>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</si>
  <si>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</si>
  <si>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</si>
  <si>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</si>
  <si>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</si>
  <si>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</si>
  <si>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</si>
  <si>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</si>
  <si>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</si>
  <si>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</si>
  <si>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</si>
  <si>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</si>
  <si>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</si>
  <si>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</si>
  <si>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</si>
  <si>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</si>
  <si>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</si>
  <si>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</si>
  <si>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</si>
  <si>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</si>
  <si>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</si>
  <si>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</si>
  <si>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</si>
  <si>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</si>
  <si>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</si>
  <si>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</si>
  <si>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</si>
  <si>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</si>
  <si>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</si>
  <si>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</si>
  <si>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</si>
  <si>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</si>
  <si>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</si>
  <si>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</si>
  <si>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</si>
  <si>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</si>
  <si>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</si>
  <si>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</si>
  <si>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</si>
  <si>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</si>
  <si>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</si>
  <si>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</si>
  <si>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</si>
  <si>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</si>
  <si>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</si>
  <si>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</si>
  <si>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</si>
  <si>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</si>
  <si>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</si>
  <si>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</si>
  <si>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</si>
  <si>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</si>
  <si>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</si>
  <si>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</si>
  <si>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</si>
  <si>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</si>
  <si>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</si>
  <si>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</si>
  <si>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</si>
  <si>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</si>
  <si>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</si>
  <si>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</si>
  <si>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</si>
  <si>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</si>
  <si>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</si>
  <si>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</si>
  <si>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</si>
  <si>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</si>
  <si>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</si>
  <si>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</si>
  <si>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</si>
  <si>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</si>
  <si>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</si>
  <si>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</si>
  <si>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</si>
  <si>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</si>
  <si>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</si>
  <si>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</si>
  <si>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</si>
  <si>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</si>
  <si>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</si>
  <si>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</si>
  <si>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</si>
  <si>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</si>
  <si>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</si>
  <si>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</si>
  <si>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</si>
  <si>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</si>
  <si>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</si>
  <si>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</si>
  <si>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</si>
  <si>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</si>
  <si>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</si>
  <si>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</si>
  <si>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</si>
  <si>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</si>
  <si>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</si>
  <si>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</si>
  <si>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</si>
  <si>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</si>
  <si>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</si>
  <si>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</si>
  <si>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</si>
  <si>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</si>
  <si>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</si>
  <si>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</si>
  <si>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</si>
  <si>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</si>
  <si>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</si>
  <si>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</si>
  <si>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</si>
  <si>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</si>
  <si>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</si>
  <si>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</si>
  <si>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</si>
  <si>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</si>
  <si>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</si>
  <si>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</si>
  <si>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</si>
  <si>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</si>
  <si>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</si>
  <si>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</si>
  <si>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</si>
  <si>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</si>
  <si>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</si>
  <si>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</si>
  <si>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</si>
  <si>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</si>
  <si>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</si>
  <si>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</si>
  <si>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</si>
  <si>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</si>
  <si>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</si>
  <si>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</si>
  <si>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</si>
  <si>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</si>
  <si>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</si>
  <si>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</si>
  <si>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</si>
  <si>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</si>
  <si>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</si>
  <si>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</si>
  <si>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</si>
  <si>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</si>
  <si>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</si>
  <si>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</si>
  <si>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</si>
  <si>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</si>
  <si>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</si>
  <si>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</si>
  <si>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</si>
  <si>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</si>
  <si>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</si>
  <si>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</si>
  <si>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</si>
  <si>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</si>
  <si>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</si>
  <si>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</si>
  <si>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</si>
  <si>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</si>
  <si>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</si>
  <si>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</si>
  <si>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</si>
  <si>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</si>
  <si>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</si>
  <si>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</si>
  <si>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</si>
  <si>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</si>
  <si>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</si>
  <si>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</si>
  <si>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</si>
  <si>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</si>
  <si>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</si>
  <si>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</si>
  <si>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</si>
  <si>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</si>
  <si>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</si>
  <si>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</si>
  <si>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</si>
  <si>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</si>
  <si>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</si>
  <si>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</si>
  <si>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</si>
  <si>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</si>
  <si>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</si>
  <si>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</si>
  <si>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</si>
  <si>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</si>
  <si>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</si>
  <si>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</si>
  <si>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</si>
  <si>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</si>
  <si>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</si>
  <si>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</si>
  <si>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</si>
  <si>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</si>
  <si>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</si>
  <si>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</si>
  <si>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</si>
  <si>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</si>
  <si>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</si>
  <si>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</si>
  <si>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</si>
  <si>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</si>
  <si>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</si>
  <si>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</si>
  <si>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</si>
  <si>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</si>
  <si>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</si>
  <si>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</si>
  <si>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</si>
  <si>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</si>
  <si>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</si>
  <si>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</si>
  <si>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</si>
  <si>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</si>
  <si>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</si>
  <si>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</si>
  <si>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</si>
  <si>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</si>
  <si>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</si>
  <si>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</si>
  <si>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</si>
  <si>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</si>
  <si>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</si>
  <si>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</si>
  <si>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</si>
  <si>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</si>
  <si>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</si>
  <si>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</si>
  <si>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</si>
  <si>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</si>
  <si>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</si>
  <si>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</si>
  <si>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</si>
  <si>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</si>
  <si>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</si>
  <si>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</si>
  <si>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</si>
  <si>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</si>
  <si>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</si>
  <si>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</si>
  <si>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</si>
  <si>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</si>
  <si>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</si>
  <si>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</si>
  <si>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</si>
  <si>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</si>
  <si>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</si>
  <si>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</si>
  <si>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</si>
  <si>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</si>
  <si>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</si>
  <si>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</si>
  <si>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</si>
  <si>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</si>
  <si>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</si>
  <si>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</si>
  <si>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</si>
  <si>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</si>
  <si>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</si>
  <si>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</si>
  <si>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</si>
  <si>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</si>
  <si>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</si>
  <si>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</si>
  <si>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</si>
  <si>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</si>
  <si>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</si>
  <si>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</si>
  <si>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</si>
  <si>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</si>
  <si>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</si>
  <si>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</si>
  <si>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</si>
  <si>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</si>
  <si>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</si>
  <si>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</si>
  <si>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</si>
  <si>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</si>
  <si>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</si>
  <si>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</si>
  <si>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</si>
  <si>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</si>
  <si>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</si>
  <si>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</si>
  <si>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</si>
  <si>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</si>
  <si>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</si>
  <si>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</si>
  <si>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</si>
  <si>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</si>
  <si>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</si>
  <si>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</si>
  <si>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</si>
  <si>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</si>
  <si>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</si>
  <si>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</si>
  <si>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</si>
  <si>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</si>
  <si>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</si>
  <si>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</si>
  <si>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</si>
  <si>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</si>
  <si>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</si>
  <si>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</si>
  <si>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</si>
  <si>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</si>
  <si>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</si>
  <si>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</si>
  <si>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</si>
  <si>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</si>
  <si>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</si>
  <si>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</si>
  <si>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</si>
  <si>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</si>
  <si>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</si>
  <si>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</si>
  <si>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</si>
  <si>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</si>
  <si>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</si>
  <si>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</si>
  <si>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</si>
  <si>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</si>
  <si>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</si>
  <si>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</si>
  <si>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</si>
  <si>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</si>
  <si>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</si>
  <si>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</si>
  <si>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</si>
  <si>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</si>
  <si>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</si>
  <si>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</si>
  <si>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</si>
  <si>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</si>
  <si>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</si>
  <si>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</si>
  <si>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</si>
  <si>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</si>
  <si>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</si>
  <si>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</si>
  <si>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</si>
  <si>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</si>
  <si>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</si>
  <si>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</si>
  <si>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</si>
  <si>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</si>
  <si>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</si>
  <si>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</si>
  <si>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</si>
  <si>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</si>
  <si>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</si>
  <si>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</si>
  <si>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</si>
  <si>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</si>
  <si>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</si>
  <si>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</si>
  <si>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</si>
  <si>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</si>
  <si>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</si>
  <si>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</si>
  <si>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</si>
  <si>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</si>
  <si>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</si>
  <si>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</si>
  <si>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</si>
  <si>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</si>
  <si>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</si>
  <si>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</si>
  <si>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</si>
  <si>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</si>
  <si>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</si>
  <si>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</si>
  <si>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</si>
  <si>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</si>
  <si>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</si>
  <si>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</si>
  <si>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</si>
  <si>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</si>
  <si>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</si>
  <si>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</si>
  <si>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</si>
  <si>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</si>
  <si>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</si>
  <si>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</si>
  <si>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</si>
  <si>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</si>
  <si>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</si>
  <si>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</si>
  <si>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</si>
  <si>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</si>
  <si>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</si>
  <si>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</si>
  <si>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</si>
  <si>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</si>
  <si>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</si>
  <si>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</si>
  <si>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</si>
  <si>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</si>
  <si>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</si>
  <si>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</si>
  <si>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</si>
  <si>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</si>
  <si>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</si>
  <si>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</si>
  <si>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</si>
  <si>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</si>
  <si>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</si>
  <si>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</si>
  <si>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</si>
  <si>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</si>
  <si>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</si>
  <si>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</si>
  <si>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</si>
  <si>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</si>
  <si>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</si>
  <si>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</si>
  <si>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</si>
  <si>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</si>
  <si>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</si>
  <si>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</si>
  <si>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</si>
  <si>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</si>
  <si>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</si>
  <si>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</si>
  <si>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</si>
  <si>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</si>
  <si>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</si>
  <si>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</si>
  <si>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</si>
  <si>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</si>
  <si>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</si>
  <si>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</si>
  <si>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</si>
  <si>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</si>
  <si>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</si>
  <si>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</si>
  <si>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</si>
  <si>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</si>
  <si>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</si>
  <si>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</si>
  <si>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</si>
  <si>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</si>
  <si>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</si>
  <si>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</si>
  <si>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</si>
  <si>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</si>
  <si>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</si>
  <si>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</si>
  <si>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</si>
  <si>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</si>
  <si>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</si>
  <si>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</si>
  <si>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</si>
  <si>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</si>
  <si>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</si>
  <si>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</si>
  <si>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</si>
  <si>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</si>
  <si>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</si>
  <si>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</si>
  <si>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</si>
  <si>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</si>
  <si>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</si>
  <si>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</si>
  <si>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</si>
  <si>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</si>
  <si>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</si>
  <si>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</si>
  <si>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</si>
  <si>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</si>
  <si>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</si>
  <si>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</si>
  <si>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</si>
  <si>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</si>
  <si>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</si>
  <si>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</si>
  <si>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</si>
  <si>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</si>
  <si>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</si>
  <si>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</si>
  <si>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</si>
  <si>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</si>
  <si>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</si>
  <si>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</si>
  <si>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</si>
  <si>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</si>
  <si>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</si>
  <si>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</si>
  <si>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</si>
  <si>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</si>
  <si>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</si>
  <si>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</si>
  <si>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</si>
  <si>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</si>
  <si>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</si>
  <si>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</si>
  <si>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</si>
  <si>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</si>
  <si>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</si>
  <si>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</si>
  <si>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</si>
  <si>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</si>
  <si>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</si>
  <si>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</si>
  <si>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</si>
  <si>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</si>
  <si>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</si>
  <si>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</si>
  <si>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</si>
  <si>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</si>
  <si>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</si>
  <si>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</si>
  <si>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</si>
  <si>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</si>
  <si>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</si>
  <si>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</si>
  <si>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</si>
  <si>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</si>
  <si>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</si>
  <si>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</si>
  <si>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</si>
  <si>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</si>
  <si>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</si>
  <si>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</si>
  <si>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</si>
  <si>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</si>
  <si>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</si>
  <si>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</si>
  <si>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</si>
  <si>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</si>
  <si>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</si>
  <si>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</si>
  <si>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</si>
  <si>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</si>
  <si>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</si>
  <si>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</si>
  <si>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</si>
  <si>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</si>
  <si>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</si>
  <si>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</si>
  <si>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</si>
  <si>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</si>
  <si>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</si>
  <si>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</si>
  <si>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</si>
  <si>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</si>
  <si>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</si>
  <si>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</si>
  <si>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</si>
  <si>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</si>
  <si>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</si>
  <si>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</si>
  <si>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</si>
  <si>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</si>
  <si>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</si>
  <si>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</si>
  <si>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</si>
  <si>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</si>
  <si>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</si>
  <si>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</si>
  <si>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</si>
  <si>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</si>
  <si>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</si>
  <si>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</si>
  <si>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</si>
  <si>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</si>
  <si>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</si>
  <si>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</si>
  <si>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</si>
  <si>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</si>
  <si>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</si>
  <si>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</si>
  <si>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</si>
  <si>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</si>
  <si>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</si>
  <si>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</si>
  <si>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</si>
  <si>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</si>
  <si>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</si>
  <si>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</si>
  <si>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</si>
  <si>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</si>
  <si>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</si>
  <si>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</si>
  <si>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</si>
  <si>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</si>
  <si>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</si>
  <si>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</si>
  <si>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</si>
  <si>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</si>
  <si>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</si>
  <si>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</si>
  <si>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</si>
  <si>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</si>
  <si>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</si>
  <si>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</si>
  <si>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</si>
  <si>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</si>
  <si>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</si>
  <si>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</si>
  <si>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</si>
  <si>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</si>
  <si>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</si>
  <si>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</si>
  <si>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</si>
  <si>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</si>
  <si>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</si>
  <si>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</si>
  <si>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</si>
  <si>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</si>
  <si>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</si>
  <si>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</si>
  <si>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</si>
  <si>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</si>
  <si>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</si>
  <si>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</si>
  <si>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</si>
  <si>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</si>
  <si>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</si>
  <si>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</si>
  <si>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</si>
  <si>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</si>
  <si>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</si>
  <si>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</si>
  <si>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</si>
  <si>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</si>
  <si>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</si>
  <si>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</si>
  <si>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</si>
  <si>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</si>
  <si>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</si>
  <si>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</si>
  <si>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</si>
  <si>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</si>
  <si>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</si>
  <si>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</si>
  <si>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</si>
  <si>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</si>
  <si>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</si>
  <si>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</si>
  <si>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</si>
  <si>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</si>
  <si>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</si>
  <si>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</si>
  <si>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</si>
  <si>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</si>
  <si>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</si>
  <si>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</si>
  <si>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</si>
  <si>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</si>
  <si>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</si>
  <si>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</si>
  <si>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</si>
  <si>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</si>
  <si>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</si>
  <si>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</si>
  <si>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</si>
  <si>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</si>
  <si>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</si>
  <si>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</si>
  <si>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</si>
  <si>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</si>
  <si>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</si>
  <si>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</si>
  <si>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</si>
  <si>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</si>
  <si>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</si>
  <si>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</si>
  <si>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</si>
  <si>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</si>
  <si>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</si>
  <si>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</si>
  <si>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</si>
  <si>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</si>
  <si>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</si>
  <si>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</si>
  <si>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</si>
  <si>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</si>
  <si>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</si>
  <si>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</si>
  <si>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</si>
  <si>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</si>
  <si>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</si>
  <si>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</si>
  <si>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</si>
  <si>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</si>
  <si>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</si>
  <si>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</si>
  <si>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</si>
  <si>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</si>
  <si>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</si>
  <si>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PCM-20251127-00001716
</t>
  </si>
  <si>
    <t>riy0303</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</si>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</sst>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3" dataDxfId="152" headerRowBorderDxfId="150" tableBorderDxfId="151" totalsRowBorderDxfId="149">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325.80331516204024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45988.751741087966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45988.751741087966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45988.751741087966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45988.751741087966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45988.751741087966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45988.751741087966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45988.751741087966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45988.751741087966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45988.751741087966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45988.751741087966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45988.751741087966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45988.751741087966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45988.751741087966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45988.751741087966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45988.751741087966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45988.751741087966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45988.751741087966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45988.751741087966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45988.751741087966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45988.751741087966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45988.751741087966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45988.751741087966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45988.751741087966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45988.751741087966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45988.751741087966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45988.751741087966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45988.751741087966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45988.751741087966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45988.751741087966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45988.751741087966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45988.751741087966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45988.751741087966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45988.751741087966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45988.751741087966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45988.751741087966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45988.751741087966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45988.751741087966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45988.751741087966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45988.751741087966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869CCADA-FEA7-4D46-A0CC-A2B3D7A9EB5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163.7519031250049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4.3643221064849058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45988.751740856482</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50" t="s">
        <v>39109</v>
      </c>
      <c r="B6" s="18" t="s">
        <v>39110</v>
      </c>
      <c r="C6" s="18">
        <v>1</v>
      </c>
      <c r="D6" s="18" t="s">
        <v>39111</v>
      </c>
      <c r="E6" s="99" t="s">
        <v>39021</v>
      </c>
      <c r="F6" s="100">
        <v>45988.640810185185</v>
      </c>
      <c r="G6" s="101">
        <f ca="1">IFERROR(NOW()-F6,"-")</f>
        <v>0.11093090278154705</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0" t="s">
        <v>39116</v>
      </c>
      <c r="B7" s="18" t="str">
        <f>IFERROR(VLOOKUP(D7,DB!A:K,11,0),"")</f>
        <v>R2</v>
      </c>
      <c r="C7" s="18">
        <v>1</v>
      </c>
      <c r="D7" s="18" t="s">
        <v>39117</v>
      </c>
      <c r="E7" s="99" t="s">
        <v>39021</v>
      </c>
      <c r="F7" s="100">
        <v>45988.748449074075</v>
      </c>
      <c r="G7" s="101">
        <f ca="1">IFERROR(NOW()-F7,"-")</f>
        <v>3.2920138910412788E-3</v>
      </c>
      <c r="H7" s="100">
        <v>45988.743333333332</v>
      </c>
      <c r="I7" s="18" t="str">
        <f>IFERROR(VLOOKUP(D7,DB!A:F,6,0),"")</f>
        <v>Generator-SG</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45988.751741087966</v>
      </c>
      <c r="H8" s="100"/>
      <c r="I8" s="5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45988.751741087966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45988.751741087966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45988.751741087966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45988.751741087966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45988.751741087966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45988.751741087966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45988.751741087966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45988.751741087966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45988.751741087966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45988.751741087966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45988.751741087966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45988.751741087966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45988.751741087966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45988.751741087966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45988.751741087966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45988.751741087966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45988.751741087966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45988.751741087966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45988.751741087966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45988.751741087966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45988.751741087966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45988.751741087966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45988.751741087966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45988.751741087966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45988.751741087966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45988.751741087966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45988.751741087966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45988.751741087966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45988.751741087966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45988.751741087966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45988.751741087966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45988.751741087966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45988.751741087966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45988.751741087966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45988.751741087966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45988.751741087966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45988.751741087966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45988.751741087966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45988.751741087966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45988.751741087966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45988.751741087966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45988.751741087966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45988.751741087966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45988.751741087966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45988.751741087966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45988.751741087966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45988.751741087966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45988.751741087966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45988.751741087966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45988.751741087966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45988.751741087966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45988.751741087966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45988.751741087966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45988.751741087966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45988.751741087966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45988.751741087966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45988.751741087966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45988.751741087966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45988.751741087966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45988.751741087966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45988.751741087966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45988.751741087966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45988.751741087966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45988.751741087966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45988.751741087966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45988.751741087966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45988.751741087966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45988.751741087966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45988.751741087966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45988.751741087966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45988.751741087966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45988.751741087966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45988.751741087966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45988.751741087966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45988.751741087966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45988.751741087966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45988.751741087966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45988.751741087966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45988.751741087966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45988.751741087966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45988.751741087966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45988.751741087966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45988.751741087966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45988.751741087966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45988.751741087966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45988.751741087966</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45988.751741087966</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45988.751741087966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45988.751741087966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45988.751741087966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45988.751741087966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45988.751741087966</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45988.751741087966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45988.751741087966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45988.751741087966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45988.751741087966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45988.751741087966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45988.751741087966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45988.751741087966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45988.751741087966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45988.751741087966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45988.751741087966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45988.751741087966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45988.751741087966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45988.751741087966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45988.751741087966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45988.751741087966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45988.751741087966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45988.751741087966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45988.751741087966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45988.751741087966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45988.751741087966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45988.751741087966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45988.751741087966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45988.751741087966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45988.751741087966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45988.751741087966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45988.751741087966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45988.751741087966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45988.751741087966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45988.751741087966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45988.751741087966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45988.751741087966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45988.751741087966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45988.751741087966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45988.751741087966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45988.751741087966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45988.751741087966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45988.751741087966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45988.751741087966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45988.751741087966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45988.751741087966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45988.751741087966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45988.751741087966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45988.751741087966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45988.751741087966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45988.751741087966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45988.751741087966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45988.751741087966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45988.751741087966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45988.751741087966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45988.751741087966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45988.751741087966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45988.751741087966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45988.751741087966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45988.751741087966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45988.751741087966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45988.751741087966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45988.751741087966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45988.751741087966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45988.751741087966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45988.751741087966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45988.751741087966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45988.751741087966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45988.751741087966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45988.751741087966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45988.751741087966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45988.751741087966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45988.751741087966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45988.751741087966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45988.751741087966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45988.751741087966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45988.751741087966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45988.751741087966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45988.751741087966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45988.751741087966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45988.751741087966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45988.751741087966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45988.751741087966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45988.751741087966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45988.751741087966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45988.751741087966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45988.751741087966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45988.751741087966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45988.751741087966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45988.751741087966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45988.751741087966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45988.751741087966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45988.751741087966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45988.751741087966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45988.751741087966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45988.751741087966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45988.751741087966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45988.751741087966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45988.751741087966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45988.751741087966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45988.751741087966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45988.751741087966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45988.751741087966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45988.751741087966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45988.751741087966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45988.751741087966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45988.751741087966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45988.751741087966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45988.751741087966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45988.751741087966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45988.751741087966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45988.751741087966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45988.751741087966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45988.751741087966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45988.751741087966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45988.751741087966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45988.751741087966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45988.751741087966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45988.751741087966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45988.751741087966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45988.751741087966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45988.751741087966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45988.751741087966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45988.751741087966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45988.751741087966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45988.751741087966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45988.751741087966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45988.751741087966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45988.751741087966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45988.751741087966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45988.751741087966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45988.751741087966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45988.751741087966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45988.751741087966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45988.751741087966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45988.751741087966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45988.751741087966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45988.751741087966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45988.751741087966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45988.751741087966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45988.751741087966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45988.751741087966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45988.751741087966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45988.751741087966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45988.751741087966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45988.751741087966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45988.751741087966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45988.751741087966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45988.751741087966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45988.751741087966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45988.751741087966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45988.751741087966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45988.751741087966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45988.751741087966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45988.751741087966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45988.751741087966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45988.751741087966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45988.751741087966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45988.751741087966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45988.751741087966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45988.751741087966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45988.751741087966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45988.751741087966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45988.751741087966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45988.751741087966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45988.751741087966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45988.751741087966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45988.751741087966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45988.751741087966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45988.751741087966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45988.751741087966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45988.751741087966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45988.751741087966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45988.751741087966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45988.751741087966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45988.751741087966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45988.751741087966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45988.751741087966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45988.751741087966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45988.751741087966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45988.751741087966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45988.751741087966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45988.751741087966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45988.751741087966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45988.751741087966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45988.751741087966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45988.751741087966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45988.751741087966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45988.751741087966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45988.751741087966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45988.751741087966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45988.751741087966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45988.751741087966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45988.751741087966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45988.751741087966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45988.751741087966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45988.751741087966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45988.751741087966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45988.751741087966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45988.751741087966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45988.751741087966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45988.751741087966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45988.751741087966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45988.751741087966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45988.751741087966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45988.751741087966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45988.751741087966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45988.751741087966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45988.751741087966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45988.751741087966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45988.751741087966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45988.751741087966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45988.751741087966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45988.751741087966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45988.751741087966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45988.751741087966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45988.751741087966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45988.751741087966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45988.751741087966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45988.751741087966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45988.751741087966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45988.751741087966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45988.751741087966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45988.751741087966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45988.751741087966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45988.751741087966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45988.751741087966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45988.751741087966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45988.751741087966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45988.751741087966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45988.751741087966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45988.751741087966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45988.751741087966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45988.751741087966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45988.751741087966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45988.751741087966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45988.751741087966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45988.751741087966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45988.751741087966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45988.751741087966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45988.751741087966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45988.751741087966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45988.751741087966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45988.751741087966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45988.751741087966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45988.751741087966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45988.751741087966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45988.751741087966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45988.751741087966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45988.751741087966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45988.751741087966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45988.751741087966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45988.751741087966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45988.751741087966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45988.751741087966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45988.751741087966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45988.751741087966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45988.751741087966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45988.751741087966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45988.751741087966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45988.751741087966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45988.751741087966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45988.751741087966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45988.751741087966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45988.751741087966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45988.751741087966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45988.751741087966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45988.751741087966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45988.751741087966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45988.751741087966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45988.751741087966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45988.751741087966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45988.751741087966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45988.751741087966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45988.751741087966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45988.751741087966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45988.751741087966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45988.751741087966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45988.751741087966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45988.751741087966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45988.751741087966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45988.751741087966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45988.751741087966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45988.751741087966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45988.751741087966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45988.751741087966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45988.751741087966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45988.751741087966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45988.751741087966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45988.751741087966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45988.751741087966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45988.751741087966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45988.751741087966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45988.751741087966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45988.751741087966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45988.751741087966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45988.751741087966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45988.751741087966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45988.751741087966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45988.751741087966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45988.751741087966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45988.751741087966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45988.751741087966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45988.751741087966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45988.751741087966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45988.751741087966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45988.751741087966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45988.751741087966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45988.751741087966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45988.751741087966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45988.751741087966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45988.751741087966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45988.751741087966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45988.751741087966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45988.751741087966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45988.751741087966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45988.751741087966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45988.751741087966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45988.751741087966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45988.751741087966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45988.751741087966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45988.751741087966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45988.751741087966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45988.751741087966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45988.751741087966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45988.751741087966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45988.751741087966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45988.751741087966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45988.751741087966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45988.751741087966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45988.751741087966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45988.751741087966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45988.751741087966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45988.751741087966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45988.751741087966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45988.751741087966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45988.751741087966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45988.751741087966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45988.751741087966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45988.751741087966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45988.751741087966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45988.751741087966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45988.751741087966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45988.751741087966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45988.751741087966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45988.751741087966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45988.751741087966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45988.751741087966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45988.751741087966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45988.751741087966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45988.751741087966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45988.751741087966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45988.751741087966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45988.751741087966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45988.751741087966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45988.751741087966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45988.751741087966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45988.751741087966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45988.751741087966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45988.751741087966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45988.751741087966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45988.751741087966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45988.751741087966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45988.751741087966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45988.751741087966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45988.751741087966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45988.751741087966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45988.751741087966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45988.751741087966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45988.751741087966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45988.751741087966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45988.751741087966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45988.751741087966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45988.751741087966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45988.751741087966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45988.751741087966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45988.751741087966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45988.751741087966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45988.751741087966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45988.751741087966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45988.751741087966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45988.751741087966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45988.751741087966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45988.751741087966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45988.751741087966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45988.751741087966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45988.751741087966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45988.751741087966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45988.751741087966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45988.751741087966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45988.751741087966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45988.751741087966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45988.751741087966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45988.751741087966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45988.751741087966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45988.751741087966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45988.751741087966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45988.751741087966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45988.751741087966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45988.751741087966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45988.751741087966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45988.751741087966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45988.751741087966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45988.751741087966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45988.751741087966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45988.751741087966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45988.751741087966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45988.751741087966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45988.751741087966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45988.751741087966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45988.751741087966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45988.751741087966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45988.751741087966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45988.751741087966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45988.751741087966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45988.751741087966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45988.751741087966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45988.751741087966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45988.751741087966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45988.751741087966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45988.751741087966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45988.751741087966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45988.751741087966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45988.751741087966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45988.751741087966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45988.751741087966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45988.751741087966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45988.751741087966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45988.751741087966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45988.751741087966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45988.751741087966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45988.751741087966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45988.751741087966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45988.751741087966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45988.751741087966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45988.751741087966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45988.751741087966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45988.751741087966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45988.751741087966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45988.751741087966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45988.751741087966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45988.751741087966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45988.751741087966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45988.751741087966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45988.751741087966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45988.751741087966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45988.751741087966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45988.751741087966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45988.751741087966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45988.751741087966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45988.751741087966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45988.751741087966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45988.751741087966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45988.751741087966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45988.751741087966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45988.751741087966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45988.751741087966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45988.751741087966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45988.751741087966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45988.751741087966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45988.751741087966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45988.751741087966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45988.751741087966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45988.751741087966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45988.751741087966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45988.751741087966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45988.751741087966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45988.751741087966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45988.751741087966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45988.751741087966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45988.751741087966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45988.751741087966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45988.751741087966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45988.751741087966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45988.751741087966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45988.751741087966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45988.751741087966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45988.751741087966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45988.751741087966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45988.751741087966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45988.751741087966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45988.751741087966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45988.751741087966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45988.751741087966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45988.751741087966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45988.751741087966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45988.751741087966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45988.751741087966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45988.751741087966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45988.751741087966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45988.751741087966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45988.751741087966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45988.751741087966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45988.751741087966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45988.751741087966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45988.751741087966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45988.751741087966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45988.751741087966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45988.751741087966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45988.751741087966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45988.751741087966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45988.751741087966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45988.751741087966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45988.751741087966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45988.751741087966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45988.751741087966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45988.751741087966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45988.751741087966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45988.751741087966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45988.751741087966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45988.751741087966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45988.751741087966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45988.751741087966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45988.751741087966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45988.751741087966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45988.751741087966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45988.751741087966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45988.751741087966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45988.751741087966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45988.751741087966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45988.751741087966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45988.751741087966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45988.751741087966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45988.751741087966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45988.751741087966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45988.751741087966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45988.751741087966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45988.751741087966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45988.751741087966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45988.751741087966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45988.751741087966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45988.751741087966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45988.751741087966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45988.751741087966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45988.751741087966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45988.751741087966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45988.751741087966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45988.751741087966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45988.751741087966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45988.751741087966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45988.751741087966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45988.751741087966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45988.751741087966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45988.751741087966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45988.751741087966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45988.751741087966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45988.751741087966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45988.751741087966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45988.751741087966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45988.751741087966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45988.751741087966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45988.751741087966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45988.751741087966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45988.751741087966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45988.751741087966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45988.751741087966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45988.751741087966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45988.751741087966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45988.751741087966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45988.751741087966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45988.751741087966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45988.751741087966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45988.751741087966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45988.751741087966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45988.751741087966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45988.751741087966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45988.751741087966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45988.751741087966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45988.751741087966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45988.751741087966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45988.751741087966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45988.751741087966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45988.751741087966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45988.751741087966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45988.751741087966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45988.751741087966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45988.751741087966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45988.751741087966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45988.751741087966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45988.751741087966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45988.751741087966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45988.751741087966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45988.751741087966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45988.751741087966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45988.751741087966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45988.751741087966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45988.751741087966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45988.751741087966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45988.751741087966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45988.751741087966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45988.751741087966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45988.751741087966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45988.751741087966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45988.751741087966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45988.751741087966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45988.751741087966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45988.751741087966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45988.751741087966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45988.751741087966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45988.751741087966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45988.751741087966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45988.751741087966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45988.751741087966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45988.751741087966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45988.751741087966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45988.751741087966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45988.751741087966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45988.751741087966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45988.751741087966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45988.751741087966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45988.751741087966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45988.751741087966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45988.751741087966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45988.751741087966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45988.751741087966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45988.751741087966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45988.751741087966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45988.751741087966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45988.751741087966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45988.751741087966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45988.751741087966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45988.751741087966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45988.751741087966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45988.751741087966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45988.751741087966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45988.751741087966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45988.751741087966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45988.751741087966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45988.751741087966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45988.751741087966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45988.751741087966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45988.751741087966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45988.751741087966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45988.751741087966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45988.751741087966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45988.751741087966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45988.751741087966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45988.751741087966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45988.751741087966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45988.751741087966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45988.751741087966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45988.751741087966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45988.751741087966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45988.751741087966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45988.751741087966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45988.751741087966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45988.751741087966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45988.751741087966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45988.751741087966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45988.751741087966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45988.751741087966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45988.751741087966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45988.751741087966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45988.751741087966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45988.751741087966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45988.751741087966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45988.751741087966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45988.751741087966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45988.751741087966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45988.751741087966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45988.751741087966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45988.751741087966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45988.751741087966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45988.751741087966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45988.751741087966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45988.751741087966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45988.751741087966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45988.751741087966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45988.751741087966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45988.751741087966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45988.751741087966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45988.751741087966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45988.751741087966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45988.751741087966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45988.751741087966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45988.751741087966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45988.751741087966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45988.751741087966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45988.751741087966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45988.751741087966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45988.751741087966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45988.751741087966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45988.751741087966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45988.751741087966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45988.751741087966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45988.751741087966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45988.751741087966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45988.751741087966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45988.751741087966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45988.751741087966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45988.751741087966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45988.751741087966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45988.751741087966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45988.751741087966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45988.751741087966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45988.751741087966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45988.751741087966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45988.751741087966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45988.751741087966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45988.751741087966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45988.751741087966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45988.751741087966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45988.751741087966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45988.751741087966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45988.751741087966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45988.751741087966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45988.751741087966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45988.751741087966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45988.751741087966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45988.751741087966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45988.751741087966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45988.751741087966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45988.751741087966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45988.751741087966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45988.751741087966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45988.751741087966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45988.751741087966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45988.751741087966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45988.751741087966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45988.751741087966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45988.751741087966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45988.751741087966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45988.751741087966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45988.751741087966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45988.751741087966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45988.751741087966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45988.751741087966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45988.751741087966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45988.751741087966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45988.751741087966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45988.751741087966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45988.751741087966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45988.751741087966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45988.751741087966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45988.751741087966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45988.751741087966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45988.751741087966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45988.751741087966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45988.751741087966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45988.751741087966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45988.751741087966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45988.751741087966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45988.751741087966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45988.751741087966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45988.751741087966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45988.751741087966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45988.751741087966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45988.751741087966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45988.751741087966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45988.751741087966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45988.751741087966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45988.751741087966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45988.751741087966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45988.751741087966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45988.751741087966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45988.751741087966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45988.751741087966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45988.751741087966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45988.751741087966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45988.751741087966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45988.751741087966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45988.751741087966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45988.751741087966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45988.751741087966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45988.751741087966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45988.751741087966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45988.751741087966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45988.751741087966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45988.751741087966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45988.751741087966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45988.751741087966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45988.751741087966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45988.751741087966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45988.751741087966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45988.751741087966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45988.751741087966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45988.751741087966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45988.751741087966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45988.751741087966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45988.751741087966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45988.751741087966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45988.751741087966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45988.751741087966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45988.751741087966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45988.751741087966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45988.751741087966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45988.751741087966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45988.751741087966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45988.751741087966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45988.751741087966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45988.751741087966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45988.751741087966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45988.751741087966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45988.751741087966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45988.751741087966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45988.751741087966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45988.751741087966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45988.751741087966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45988.751741087966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45988.751741087966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45988.751741087966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45988.751741087966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45988.751741087966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45988.751741087966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45988.751741087966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45988.751741087966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45988.751741087966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45988.751741087966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45988.751741087966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45988.751741087966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45988.751741087966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45988.751741087966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45988.751741087966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45988.751741087966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45988.751741087966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45988.751741087966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45988.751741087966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45988.751741087966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45988.751741087966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45988.751741087966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45988.751741087966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45988.751741087966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45988.751741087966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45988.751741087966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45988.751741087966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45988.751741087966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45988.751741087966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45988.751741087966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45988.751741087966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45988.751741087966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45988.751741087966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45988.751741087966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45988.751741087966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45988.751741087966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45988.751741087966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45988.751741087966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45988.751741087966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45988.751741087966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45988.751741087966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45988.751741087966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45988.751741087966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45988.751741087966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45988.751741087966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45988.751741087966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45988.751741087966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45988.751741087966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45988.751741087966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45988.751741087966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45988.751741087966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45988.751741087966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45988.751741087966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45988.751741087966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45988.751741087966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45988.751741087966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45988.751741087966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45988.751741087966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45988.751741087966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45988.751741087966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45988.751741087966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45988.751741087966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45988.751741087966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45988.751741087966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45988.751741087966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45988.751741087966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45988.751741087966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45988.751741087966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45988.751741087966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45988.751741087966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45988.751741087966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45988.751741087966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45988.751741087966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45988.751741087966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45988.751741087966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45988.751741087966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45988.751741087966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45988.751741087966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45988.751741087966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45988.751741087966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45988.751741087966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45988.751741087966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45988.751741087966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45988.751741087966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45988.751741087966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45988.751741087966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45988.751741087966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45988.751741087966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45988.751741087966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45988.751741087966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45988.751741087966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45988.751741087966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45988.751741087966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45988.751741087966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45988.751741087966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45988.751741087966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45988.751741087966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45988.751741087966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45988.751741087966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45988.751741087966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45988.751741087966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45988.751741087966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45988.751741087966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45988.751741087966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45988.751741087966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45988.751741087966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45988.751741087966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45988.751741087966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45988.751741087966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45988.751741087966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45988.751741087966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45988.751741087966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45988.751741087966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45988.751741087966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45988.751741087966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45988.751741087966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45988.751741087966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45988.751741087966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45988.751741087966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45988.751741087966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45988.751741087966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45988.751741087966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45988.751741087966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45988.751741087966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45988.751741087966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45988.751741087966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45988.751741087966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45988.751741087966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45988.751741087966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45988.751741087966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45988.751741087966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45988.751741087966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45988.751741087966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45988.751741087966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45988.751741087966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45988.751741087966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45988.751741087966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45988.751741087966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45988.751741087966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45988.751741087966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45988.751741087966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45988.751741087966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45988.751741087966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45988.751741087966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45988.751741087966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45988.751741087966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45988.751741087966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45988.751741087966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45988.751741087966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45988.751741087966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45988.751741087966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45988.751741087966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45988.751741087966</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285.27102349537017</v>
      </c>
      <c r="H2" s="92">
        <v>45703.474768518521</v>
      </c>
      <c r="I2" s="92" t="str">
        <f>IFERROR(VLOOKUP(D2,DB!A:F,6,0),"")</f>
        <v>SCECO</v>
      </c>
      <c r="J2" s="92" t="str">
        <f>IFERROR(VLOOKUP(D2,DB!A:G,7,0),"")</f>
        <v>Dead</v>
      </c>
      <c r="K2" s="94" t="s">
        <v>39120</v>
      </c>
      <c r="L2" s="88" t="str">
        <f>IFERROR(VLOOKUP(D2,DB!A:I,9,0),"")</f>
        <v>Latis</v>
      </c>
    </row>
    <row r="3" spans="1:16" ht="15" customHeight="1">
      <c r="A3" s="110"/>
      <c r="B3" s="110" t="str">
        <f>IFERROR(VLOOKUP(D3,DB!A:K,11,0),"")</f>
        <v/>
      </c>
      <c r="C3" s="90"/>
      <c r="D3" s="88"/>
      <c r="E3" s="91"/>
      <c r="F3" s="92"/>
      <c r="G3" s="93">
        <f t="shared" ref="G3:G12" ca="1" si="0">IFERROR(NOW()-F3,"")</f>
        <v>45988.751741087966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45988.751741087966</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45988.751741087966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45988.751741087966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45988.751741087966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45988.751741087966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45988.751741087966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45988.751741087966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45988.751741087966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45988.751741087966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45988.751741087966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45988.751741087966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45988.751741087966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45988.751741087966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45988.751741087966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45988.751741087966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45988.751741087966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45988.751741087966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45988.751741087966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45988.751741087966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45988.751741087966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45988.751741087966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45988.751741087966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45988.751741087966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45988.751741087966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45988.751741087966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45988.751741087966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45988.751741087966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45988.751741087966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45988.751741087966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45988.751741087966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45988.751741087966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45988.751741087966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45988.751741087966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45988.751741087966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45988.751741087966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45988.751741087966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45988.751741087966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45988.751741087966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45988.751741087966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45988.751741087966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45988.751741087966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45988.751741087966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45988.751741087966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45988.751741087966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45988.751741087966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45988.751741087966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45988.751741087966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45988.751741087966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45988.751741087966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45988.751741087966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45988.751741087966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45988.751741087966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45988.751741087966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45988.751741087966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45988.751741087966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45988.751741087966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45988.751741087966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45988.751741087966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45988.751741087966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45988.751741087966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45988.751741087966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45988.751741087966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45988.751741087966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45988.751741087966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45988.751741087966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45988.751741087966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45988.751741087966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45988.751741087966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45988.751741087966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45988.751741087966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45988.751741087966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45988.751741087966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45988.751741087966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45988.751741087966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45988.751741087966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45988.751741087966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45988.751741087966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45988.751741087966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45988.751741087966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45988.751741087966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45988.751741087966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45988.751741087966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45988.751741087966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45988.751741087966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45988.751741087966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45988.751741087966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45988.751741087966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45988.751741087966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45988.751741087966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45988.751741087966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45988.751741087966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45988.751741087966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45988.751741087966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45988.751741087966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45988.751741087966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45988.751741087966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45988.751741087966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45988.751741087966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45988.751741087966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45988.751741087966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45988.751741087966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45988.751741087966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45988.751741087966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45988.751741087966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45988.751741087966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45988.751741087966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45988.751741087966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45988.751741087966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45988.751741087966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45988.751741087966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45988.751741087966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45988.751741087966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45988.751741087966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45988.751741087966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45988.751741087966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45988.751741087966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45988.751741087966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45988.751741087966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45988.751741087966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45988.751741087966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45988.751741087966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45988.751741087966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45988.751741087966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45988.751741087966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45988.751741087966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45988.751741087966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45988.751741087966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45988.751741087966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45988.751741087966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45988.751741087966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45988.751741087966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45988.751741087966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45988.751741087966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45988.751741087966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45988.751741087966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45988.751741087966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45988.751741087966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45988.751741087966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45988.751741087966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45988.751741087966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45988.751741087966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45988.751741087966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45988.751741087966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45988.751741087966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45988.751741087966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45988.751741087966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45988.751741087966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45988.751741087966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45988.751741087966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45988.751741087966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45988.751741087966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45988.751741087966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45988.751741087966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45988.751741087966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45988.751741087966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45988.751741087966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45988.751741087966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45988.751741087966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45988.751741087966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45988.751741087966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45988.751741087966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45988.751741087966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45988.751741087966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45988.751741087966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45988.751741087966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45988.751741087966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45988.751741087966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45988.751741087966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45988.751741087966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45988.751741087966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45988.751741087966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45988.751741087966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45988.751741087966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45988.751741087966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45988.751741087966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45988.751741087966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45988.751741087966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45988.751741087966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45988.751741087966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45988.751741087966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45988.751741087966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45988.751741087966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45988.751741087966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45988.751741087966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45988.751741087966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45988.751741087966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45988.751741087966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45988.751741087966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45988.751741087966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45988.751741087966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45988.751741087966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45988.751741087966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45988.751741087966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45988.751741087966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45988.751741087966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45988.751741087966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45988.751741087966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45988.751741087966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45988.751741087966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45988.751741087966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45988.751741087966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45988.751741087966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45988.751741087966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45988.751741087966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45988.751741087966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45988.751741087966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45988.751741087966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45988.751741087966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45988.751741087966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45988.751741087966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45988.751741087966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45988.751741087966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45988.751741087966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45988.751741087966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45988.751741087966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45988.751741087966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45988.751741087966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45988.751741087966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45988.751741087966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45988.751741087966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45988.751741087966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45988.751741087966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45988.751741087966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45988.751741087966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45988.751741087966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45988.751741087966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45988.751741087966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45988.751741087966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45988.751741087966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45988.751741087966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45988.751741087966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45988.751741087966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45988.751741087966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45988.751741087966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45988.751741087966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45988.751741087966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45988.751741087966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45988.751741087966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45988.751741087966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45988.751741087966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45988.751741087966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45988.751741087966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45988.751741087966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45988.751741087966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45988.751741087966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45988.751741087966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45988.751741087966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45988.751741087966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45988.751741087966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45988.751741087966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45988.751741087966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45988.751741087966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45988.751741087966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45988.751741087966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45988.751741087966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45988.751741087966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45988.751741087966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45988.751741087966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45988.751741087966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45988.751741087966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45988.751741087966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45988.751741087966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45988.751741087966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45988.751741087966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45988.751741087966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45988.751741087966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45988.751741087966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45988.751741087966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45988.751741087966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45988.751741087966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45988.751741087966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45988.751741087966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45988.751741087966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45988.751741087966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45988.751741087966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45988.751741087966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45988.751741087966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45988.751741087966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45988.751741087966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45988.751741087966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45988.751741087966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45988.751741087966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45988.751741087966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45988.751741087966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45988.751741087966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45988.751741087966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45988.751741087966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45988.751741087966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45988.751741087966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45988.751741087966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45988.751741087966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45988.751741087966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45988.751741087966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45988.751741087966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45988.751741087966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45988.751741087966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45988.751741087966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45988.751741087966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45988.751741087966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45988.751741087966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45988.751741087966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45988.751741087966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45988.751741087966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45988.751741087966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45988.751741087966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45988.751741087966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45988.751741087966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45988.751741087966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45988.751741087966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45988.751741087966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45988.751741087966</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96.919680902778055</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62.562863773149729</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40.090629976853961</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7.378442476852797</v>
      </c>
      <c r="H5" s="119">
        <v>45981.360798611109</v>
      </c>
      <c r="I5" s="106" t="str">
        <f>IFERROR(VLOOKUP(D5,DB!A:F,6,0),"")</f>
        <v>SCECO</v>
      </c>
      <c r="J5" s="106" t="str">
        <f>IFERROR(VLOOKUP(D5,DB!A:G,7,0),"")</f>
        <v>Dead</v>
      </c>
      <c r="K5" s="106" t="s">
        <v>39128</v>
      </c>
      <c r="L5" s="106" t="str">
        <f>IFERROR(VLOOKUP(D5,DB!A:I,9,0),"")</f>
        <v>Latis</v>
      </c>
    </row>
    <row r="6" spans="1:13">
      <c r="A6" s="37"/>
      <c r="B6" s="37" t="str">
        <f>IFERROR(VLOOKUP(D6,DB!A:K,11,0),"")</f>
        <v/>
      </c>
      <c r="C6" s="37"/>
      <c r="D6" s="37"/>
      <c r="E6" s="37"/>
      <c r="F6" s="38"/>
      <c r="G6" s="144">
        <f t="shared" ref="G6:G19" ca="1" si="2">IFERROR(NOW()-F6,"")</f>
        <v>45988.751741087966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45988.751741087966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45988.751741087966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45988.751741087966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45988.751741087966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45988.751741087966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45988.751741087966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45988.751741087966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45988.751741087966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45988.751741087966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45988.751741087966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45988.751741087966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45988.751741087966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45988.751741087966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ca="1">IFERROR(NOW()-F20,"")</f>
        <v>45988.751741087966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45988.751741087966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45988.751741087966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45988.751741087966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45988.751741087966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45988.751741087966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45988.751741087966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45988.751741087966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45988.751741087966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45988.751741087966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45988.751741087966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45988.751741087966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45988.751741087966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45988.751741087966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45988.751741087966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45988.751741087966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45988.751741087966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45988.751741087966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45988.751741087966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45988.751741087966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45988.751741087966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45988.751741087966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ca="1">IFERROR(NOW()-F42,"")</f>
        <v>45988.751741087966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ca="1">IFERROR(NOW()-F43,"")</f>
        <v>45988.751741087966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ca="1">IFERROR(NOW()-F44,"")</f>
        <v>45988.751741087966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ca="1">IFERROR(NOW()-F45,"")</f>
        <v>45988.751741087966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ca="1">IFERROR(NOW()-F46,"")</f>
        <v>45988.751741087966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ca="1">IFERROR(NOW()-F47,"")</f>
        <v>45988.751741087966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ca="1">IFERROR(NOW()-F48,"")</f>
        <v>45988.751741087966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ca="1">IFERROR(NOW()-F49,"")</f>
        <v>45988.751741087966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ca="1">IFERROR(NOW()-F50,"")</f>
        <v>45988.751741087966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ca="1">IFERROR(NOW()-F51,"")</f>
        <v>45988.751741087966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44">
        <f ca="1">IFERROR(NOW()-F52,"")</f>
        <v>45988.751741087966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44">
        <f ca="1">IFERROR(NOW()-F53,"")</f>
        <v>45988.751741087966</v>
      </c>
      <c r="H53" s="38"/>
      <c r="I53" s="37" t="str">
        <f>IFERROR(VLOOKUP(D53,DB!A:F,6,0),"")</f>
        <v/>
      </c>
      <c r="J53" s="37" t="str">
        <f>IFERROR(VLOOKUP(D53,DB!A:G,7,0),"")</f>
        <v/>
      </c>
      <c r="K53" s="37"/>
      <c r="L53" s="37"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39129</v>
      </c>
      <c r="B2" s="80" t="s">
        <v>5398</v>
      </c>
      <c r="C2" s="125">
        <v>1</v>
      </c>
      <c r="D2" s="124" t="s">
        <v>35266</v>
      </c>
      <c r="E2" s="147"/>
      <c r="F2"/>
      <c r="G2" s="72">
        <f ca="1">IFERROR(NOW()-F2,"-")</f>
        <v>45988.751741087966</v>
      </c>
      <c r="H2" s="148">
        <v>45988.686666666668</v>
      </c>
      <c r="I2" s="124" t="str">
        <f>IFERROR(VLOOKUP(D2,DB!A:F,6,0),"")</f>
        <v>Generator-SG</v>
      </c>
      <c r="J2" s="124" t="str">
        <f>IFERROR(VLOOKUP(D2,DB!A:G,7,0),"")</f>
        <v>Dead</v>
      </c>
      <c r="K2" s="127" t="s">
        <v>39130</v>
      </c>
      <c r="L2" s="128" t="str">
        <f>IFERROR(VLOOKUP(D2,DB!A:I,9,0),"")</f>
        <v>Latis</v>
      </c>
    </row>
    <row r="3" spans="1:16382" ht="31.5" customHeight="1">
      <c r="A3" s="123"/>
      <c r="B3" s="124" t="str">
        <f>IFERROR(VLOOKUP(D3,DB!A:K,11,0),"")</f>
        <v/>
      </c>
      <c r="C3" s="125"/>
      <c r="D3" s="124"/>
      <c r="E3" s="124"/>
      <c r="F3" s="126"/>
      <c r="G3" s="72">
        <f ca="1">IFERROR(NOW()-F3,"-")</f>
        <v>45988.751741087966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45988.751741087966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45988.751741087966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45988.751741087966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45988.751741087966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45988.751741087966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45988.751741087966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45988.751741087966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45988.751741087966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45988.751741087966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45988.751741087966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45988.751741087966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45988.751741087966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45988.751741087966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45988.751741087966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45988.751741087966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45988.751741087966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45988.751741087966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45988.751741087966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45988.751741087966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45988.751741087966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45988.751741087966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45988.751741087966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45988.751741087966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45988.751741087966</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