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132" documentId="13_ncr:1_{F6CB121F-512D-4AA6-A0C1-0FB36C537598}" xr6:coauthVersionLast="47" xr6:coauthVersionMax="47" xr10:uidLastSave="{502E06A8-0A8F-4F56-A863-F8CFD6ED113E}"/>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<sst xmlns="http://schemas.openxmlformats.org/spreadsheetml/2006/main" count="180301" uniqueCount="39134">
  <si>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</si>
  <si>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</si>
  <si>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</si>
  <si>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</si>
  <si>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</si>
  <si>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</si>
  <si>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</si>
  <si>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</si>
  <si>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</si>
  <si>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</si>
  <si>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</si>
  <si>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</si>
  <si>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</si>
  <si>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</si>
  <si>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</si>
  <si>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</si>
  <si>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</si>
  <si>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</si>
  <si>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</si>
  <si>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</si>
  <si>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</si>
  <si>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</si>
  <si>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</si>
  <si>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</si>
  <si>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</si>
  <si>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</si>
  <si>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</si>
  <si>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</si>
  <si>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</si>
  <si>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</si>
  <si>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</si>
  <si>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</si>
  <si>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</si>
  <si>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</si>
  <si>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</si>
  <si>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</si>
  <si>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</si>
  <si>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</si>
  <si>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</si>
  <si>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</si>
  <si>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</si>
  <si>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</si>
  <si>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</si>
  <si>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</si>
  <si>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</si>
  <si>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</si>
  <si>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</si>
  <si>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</si>
  <si>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</si>
  <si>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</si>
  <si>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</si>
  <si>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</si>
  <si>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</si>
  <si>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</si>
  <si>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</si>
  <si>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</si>
  <si>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</si>
  <si>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</si>
  <si>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</si>
  <si>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</si>
  <si>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</si>
  <si>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</si>
  <si>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</si>
  <si>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</si>
  <si>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</si>
  <si>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</si>
  <si>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</si>
  <si>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</si>
  <si>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</si>
  <si>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</si>
  <si>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</si>
  <si>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</si>
  <si>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</si>
  <si>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</si>
  <si>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</si>
  <si>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</si>
  <si>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</si>
  <si>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</si>
  <si>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</si>
  <si>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</si>
  <si>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</si>
  <si>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</si>
  <si>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</si>
  <si>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</si>
  <si>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</si>
  <si>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</si>
  <si>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</si>
  <si>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</si>
  <si>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</si>
  <si>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</si>
  <si>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</si>
  <si>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</si>
  <si>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</si>
  <si>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</si>
  <si>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</si>
  <si>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</si>
  <si>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</si>
  <si>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</si>
  <si>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</si>
  <si>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</si>
  <si>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</si>
  <si>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</si>
  <si>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</si>
  <si>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</si>
  <si>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</si>
  <si>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</si>
  <si>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</si>
  <si>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</si>
  <si>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</si>
  <si>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</si>
  <si>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</si>
  <si>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</si>
  <si>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</si>
  <si>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</si>
  <si>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</si>
  <si>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</si>
  <si>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</si>
  <si>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</si>
  <si>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</si>
  <si>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</si>
  <si>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</si>
  <si>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</si>
  <si>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</si>
  <si>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</si>
  <si>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</si>
  <si>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</si>
  <si>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</si>
  <si>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</si>
  <si>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</si>
  <si>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</si>
  <si>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</si>
  <si>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</si>
  <si>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</si>
  <si>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</si>
  <si>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</si>
  <si>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</si>
  <si>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</si>
  <si>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</si>
  <si>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</si>
  <si>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</si>
  <si>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</si>
  <si>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</si>
  <si>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</si>
  <si>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</si>
  <si>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</si>
  <si>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</si>
  <si>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</si>
  <si>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</si>
  <si>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</si>
  <si>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</si>
  <si>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</si>
  <si>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</si>
  <si>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</si>
  <si>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</si>
  <si>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</si>
  <si>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</si>
  <si>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</si>
  <si>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</si>
  <si>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</si>
  <si>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</si>
  <si>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</si>
  <si>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</si>
  <si>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</si>
  <si>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</si>
  <si>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</si>
  <si>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</si>
  <si>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</si>
  <si>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</si>
  <si>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</si>
  <si>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</si>
  <si>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</si>
  <si>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</si>
  <si>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</si>
  <si>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</si>
  <si>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</si>
  <si>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</si>
  <si>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</si>
  <si>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</si>
  <si>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</si>
  <si>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</si>
  <si>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</si>
  <si>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</si>
  <si>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</si>
  <si>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</si>
  <si>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</si>
  <si>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</si>
  <si>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</si>
  <si>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</si>
  <si>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</si>
  <si>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</si>
  <si>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</si>
  <si>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</si>
  <si>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</si>
  <si>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</si>
  <si>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</si>
  <si>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</si>
  <si>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</si>
  <si>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</si>
  <si>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</si>
  <si>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</si>
  <si>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</si>
  <si>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</si>
  <si>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</si>
  <si>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</si>
  <si>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</si>
  <si>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</si>
  <si>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</si>
  <si>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</si>
  <si>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</si>
  <si>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</si>
  <si>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</si>
  <si>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</si>
  <si>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</si>
  <si>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</si>
  <si>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</si>
  <si>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</si>
  <si>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</si>
  <si>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</si>
  <si>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</si>
  <si>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</si>
  <si>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</si>
  <si>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</si>
  <si>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</si>
  <si>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</si>
  <si>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</si>
  <si>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</si>
  <si>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</si>
  <si>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</si>
  <si>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</si>
  <si>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</si>
  <si>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</si>
  <si>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</si>
  <si>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</si>
  <si>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</si>
  <si>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</si>
  <si>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</si>
  <si>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</si>
  <si>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</si>
  <si>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</si>
  <si>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</si>
  <si>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</si>
  <si>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</si>
  <si>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</si>
  <si>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</si>
  <si>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</si>
  <si>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</si>
  <si>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</si>
  <si>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</si>
  <si>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</si>
  <si>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</si>
  <si>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</si>
  <si>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</si>
  <si>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</si>
  <si>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</si>
  <si>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</si>
  <si>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</si>
  <si>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</si>
  <si>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</si>
  <si>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</si>
  <si>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</si>
  <si>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</si>
  <si>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</si>
  <si>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</si>
  <si>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</si>
  <si>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</si>
  <si>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</si>
  <si>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</si>
  <si>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</si>
  <si>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</si>
  <si>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</si>
  <si>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</si>
  <si>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</si>
  <si>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</si>
  <si>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</si>
  <si>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</si>
  <si>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</si>
  <si>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</si>
  <si>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</si>
  <si>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</si>
  <si>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</si>
  <si>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</si>
  <si>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</si>
  <si>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</si>
  <si>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</si>
  <si>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</si>
  <si>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</si>
  <si>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</si>
  <si>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</si>
  <si>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</si>
  <si>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</si>
  <si>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</si>
  <si>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</si>
  <si>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</si>
  <si>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</si>
  <si>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</si>
  <si>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</si>
  <si>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</si>
  <si>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</si>
  <si>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</si>
  <si>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</si>
  <si>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</si>
  <si>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</si>
  <si>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</si>
  <si>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</si>
  <si>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</si>
  <si>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</si>
  <si>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</si>
  <si>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</si>
  <si>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</si>
  <si>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</si>
  <si>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</si>
  <si>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</si>
  <si>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</si>
  <si>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</si>
  <si>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</si>
  <si>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</si>
  <si>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</si>
  <si>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</si>
  <si>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</si>
  <si>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</si>
  <si>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</si>
  <si>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</si>
  <si>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</si>
  <si>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</si>
  <si>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</si>
  <si>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</si>
  <si>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</si>
  <si>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</si>
  <si>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</si>
  <si>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</si>
  <si>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</si>
  <si>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</si>
  <si>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</si>
  <si>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</si>
  <si>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</si>
  <si>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</si>
  <si>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</si>
  <si>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</si>
  <si>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</si>
  <si>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</si>
  <si>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</si>
  <si>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</si>
  <si>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</si>
  <si>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</si>
  <si>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</si>
  <si>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</si>
  <si>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</si>
  <si>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</si>
  <si>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</si>
  <si>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</si>
  <si>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</si>
  <si>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</si>
  <si>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</si>
  <si>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</si>
  <si>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</si>
  <si>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</si>
  <si>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</si>
  <si>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</si>
  <si>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</si>
  <si>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</si>
  <si>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</si>
  <si>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</si>
  <si>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</si>
  <si>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</si>
  <si>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</si>
  <si>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</si>
  <si>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</si>
  <si>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</si>
  <si>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</si>
  <si>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</si>
  <si>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</si>
  <si>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</si>
  <si>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</si>
  <si>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</si>
  <si>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</si>
  <si>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</si>
  <si>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</si>
  <si>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</si>
  <si>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</si>
  <si>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</si>
  <si>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</si>
  <si>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</si>
  <si>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</si>
  <si>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</si>
  <si>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</si>
  <si>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</si>
  <si>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</si>
  <si>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</si>
  <si>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</si>
  <si>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</si>
  <si>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</si>
  <si>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</si>
  <si>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</si>
  <si>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</si>
  <si>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</si>
  <si>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</si>
  <si>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</si>
  <si>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</si>
  <si>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</si>
  <si>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</si>
  <si>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</si>
  <si>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</si>
  <si>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</si>
  <si>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</si>
  <si>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</si>
  <si>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</si>
  <si>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</si>
  <si>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</si>
  <si>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</si>
  <si>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</si>
  <si>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</si>
  <si>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</si>
  <si>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</si>
  <si>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</si>
  <si>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</si>
  <si>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</si>
  <si>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</si>
  <si>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</si>
  <si>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</si>
  <si>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</si>
  <si>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</si>
  <si>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</si>
  <si>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</si>
  <si>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</si>
  <si>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</si>
  <si>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</si>
  <si>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</si>
  <si>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</si>
  <si>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</si>
  <si>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</si>
  <si>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</si>
  <si>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</si>
  <si>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</si>
  <si>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</si>
  <si>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</si>
  <si>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</si>
  <si>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</si>
  <si>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</si>
  <si>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</si>
  <si>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</si>
  <si>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</si>
  <si>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</si>
  <si>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</si>
  <si>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</si>
  <si>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</si>
  <si>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</si>
  <si>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</si>
  <si>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</si>
  <si>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</si>
  <si>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</si>
  <si>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</si>
  <si>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</si>
  <si>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</si>
  <si>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</si>
  <si>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</si>
  <si>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</si>
  <si>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</si>
  <si>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</si>
  <si>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</si>
  <si>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</si>
  <si>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</si>
  <si>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</si>
  <si>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</si>
  <si>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</si>
  <si>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</si>
  <si>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</si>
  <si>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</si>
  <si>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</si>
  <si>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</si>
  <si>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</si>
  <si>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</si>
  <si>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</si>
  <si>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</si>
  <si>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</si>
  <si>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</si>
  <si>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</si>
  <si>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</si>
  <si>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</si>
  <si>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</si>
  <si>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</si>
  <si>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</si>
  <si>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</si>
  <si>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</si>
  <si>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</si>
  <si>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</si>
  <si>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</si>
  <si>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</si>
  <si>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</si>
  <si>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</si>
  <si>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</si>
  <si>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</si>
  <si>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</si>
  <si>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</si>
  <si>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</si>
  <si>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</si>
  <si>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</si>
  <si>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</si>
  <si>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</si>
  <si>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</si>
  <si>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</si>
  <si>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</si>
  <si>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</si>
  <si>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</si>
  <si>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</si>
  <si>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</si>
  <si>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</si>
  <si>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</si>
  <si>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</si>
  <si>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</si>
  <si>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</si>
  <si>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</si>
  <si>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</si>
  <si>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</si>
  <si>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</si>
  <si>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</si>
  <si>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</si>
  <si>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</si>
  <si>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</si>
  <si>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</si>
  <si>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</si>
  <si>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</si>
  <si>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</si>
  <si>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</si>
  <si>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</si>
  <si>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</si>
  <si>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</si>
  <si>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</si>
  <si>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</si>
  <si>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</si>
  <si>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</si>
  <si>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</si>
  <si>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</si>
  <si>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</si>
  <si>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</si>
  <si>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</si>
  <si>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</si>
  <si>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</si>
  <si>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</si>
  <si>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</si>
  <si>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</si>
  <si>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</si>
  <si>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</si>
  <si>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</si>
  <si>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</si>
  <si>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</si>
  <si>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</si>
  <si>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</si>
  <si>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</si>
  <si>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</si>
  <si>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</si>
  <si>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</si>
  <si>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</si>
  <si>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</si>
  <si>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</si>
  <si>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</si>
  <si>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</si>
  <si>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</si>
  <si>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</si>
  <si>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</si>
  <si>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</si>
  <si>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</si>
  <si>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</si>
  <si>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</si>
  <si>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</si>
  <si>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</si>
  <si>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</si>
  <si>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</si>
  <si>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</si>
  <si>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</si>
  <si>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</si>
  <si>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</si>
  <si>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</si>
  <si>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</si>
  <si>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</si>
  <si>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</si>
  <si>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</si>
  <si>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</si>
  <si>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</si>
  <si>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</si>
  <si>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</si>
  <si>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</si>
  <si>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</si>
  <si>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</si>
  <si>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</si>
  <si>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</si>
  <si>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</si>
  <si>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</si>
  <si>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</si>
  <si>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</si>
  <si>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</si>
  <si>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</si>
  <si>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</si>
  <si>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</si>
  <si>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</si>
  <si>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</si>
  <si>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</si>
  <si>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</si>
  <si>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</si>
  <si>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</si>
  <si>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</si>
  <si>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</si>
  <si>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</si>
  <si>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</si>
  <si>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</si>
  <si>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</si>
  <si>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</si>
  <si>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</si>
  <si>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</si>
  <si>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</si>
  <si>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</si>
  <si>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</si>
  <si>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</si>
  <si>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</si>
  <si>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</si>
  <si>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</si>
  <si>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</si>
  <si>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</si>
  <si>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</si>
  <si>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</si>
  <si>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</si>
  <si>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</si>
  <si>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</si>
  <si>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</si>
  <si>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</si>
  <si>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</si>
  <si>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</si>
  <si>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</si>
  <si>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</si>
  <si>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</si>
  <si>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</si>
  <si>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</si>
  <si>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</si>
  <si>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</si>
  <si>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</si>
  <si>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</si>
  <si>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</si>
  <si>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</si>
  <si>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</si>
  <si>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</si>
  <si>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</si>
  <si>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</si>
  <si>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</si>
  <si>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</si>
  <si>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</si>
  <si>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</si>
  <si>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</si>
  <si>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</si>
  <si>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</si>
  <si>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</si>
  <si>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</si>
  <si>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</si>
  <si>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</si>
  <si>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</si>
  <si>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</si>
  <si>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</si>
  <si>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</si>
  <si>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</si>
  <si>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</si>
  <si>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</si>
  <si>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</si>
  <si>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</si>
  <si>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</si>
  <si>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</si>
  <si>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</si>
  <si>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</si>
  <si>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</si>
  <si>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</si>
  <si>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</si>
  <si>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</si>
  <si>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</si>
  <si>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</si>
  <si>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</si>
  <si>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</si>
  <si>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</si>
  <si>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</si>
  <si>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</si>
  <si>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</si>
  <si>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</si>
  <si>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</si>
  <si>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</si>
  <si>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</si>
  <si>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</si>
  <si>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</si>
  <si>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</si>
  <si>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</si>
  <si>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</si>
  <si>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</si>
  <si>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</si>
  <si>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</si>
  <si>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</si>
  <si>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</si>
  <si>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</si>
  <si>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</si>
  <si>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</si>
  <si>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</si>
  <si>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</si>
  <si>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</si>
  <si>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</si>
  <si>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</si>
  <si>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</si>
  <si>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</si>
  <si>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</si>
  <si>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</si>
  <si>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</si>
  <si>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</si>
  <si>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</si>
  <si>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</si>
  <si>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</si>
  <si>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</si>
  <si>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</si>
  <si>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</si>
  <si>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</si>
  <si>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</si>
  <si>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</si>
  <si>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</si>
  <si>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</si>
  <si>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</si>
  <si>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</si>
  <si>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</si>
  <si>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</si>
  <si>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</si>
  <si>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</si>
  <si>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</si>
  <si>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</si>
  <si>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</si>
  <si>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</si>
  <si>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</si>
  <si>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</si>
  <si>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</si>
  <si>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</si>
  <si>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</si>
  <si>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</si>
  <si>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</si>
  <si>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</si>
  <si>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</si>
  <si>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</si>
  <si>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</si>
  <si>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</si>
  <si>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</si>
  <si>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</si>
  <si>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</si>
  <si>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</si>
  <si>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</si>
  <si>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</si>
  <si>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</si>
  <si>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</si>
  <si>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</si>
  <si>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</si>
  <si>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</si>
  <si>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</si>
  <si>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</si>
  <si>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</si>
  <si>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</si>
  <si>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</si>
  <si>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</si>
  <si>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</si>
  <si>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</si>
  <si>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</si>
  <si>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</si>
  <si>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</si>
  <si>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</si>
  <si>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</si>
  <si>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</si>
  <si>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</si>
  <si>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</si>
  <si>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</si>
  <si>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</si>
  <si>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</si>
  <si>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</si>
  <si>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</si>
  <si>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</si>
  <si>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</si>
  <si>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</si>
  <si>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</si>
  <si>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</si>
  <si>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</si>
  <si>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</si>
  <si>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</si>
  <si>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</si>
  <si>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</si>
  <si>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</si>
  <si>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</si>
  <si>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</si>
  <si>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</si>
  <si>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</si>
  <si>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</si>
  <si>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</si>
  <si>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</si>
  <si>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</si>
  <si>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</si>
  <si>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</si>
  <si>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</si>
  <si>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</si>
  <si>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</si>
  <si>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</si>
  <si>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</si>
  <si>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</si>
  <si>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</si>
  <si>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</si>
  <si>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</si>
  <si>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</si>
  <si>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</si>
  <si>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</si>
  <si>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</si>
  <si>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</si>
  <si>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</si>
  <si>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</si>
  <si>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</si>
  <si>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</si>
  <si>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</si>
  <si>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</si>
  <si>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</si>
  <si>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</si>
  <si>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</si>
  <si>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</si>
  <si>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</si>
  <si>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</si>
  <si>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</si>
  <si>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</si>
  <si>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</si>
  <si>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</si>
  <si>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</si>
  <si>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</si>
  <si>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</si>
  <si>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</si>
  <si>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</si>
  <si>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</si>
  <si>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</si>
  <si>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</si>
  <si>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</si>
  <si>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</si>
  <si>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</si>
  <si>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</si>
  <si>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</si>
  <si>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</si>
  <si>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</si>
  <si>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</si>
  <si>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</si>
  <si>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</si>
  <si>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</si>
  <si>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</si>
  <si>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</si>
  <si>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</si>
  <si>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</si>
  <si>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</si>
  <si>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</si>
  <si>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</si>
  <si>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</si>
  <si>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</si>
  <si>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</si>
  <si>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</si>
  <si>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</si>
  <si>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</si>
  <si>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</si>
  <si>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</si>
  <si>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</si>
  <si>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</si>
  <si>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</si>
  <si>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</si>
  <si>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</si>
  <si>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</si>
  <si>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</si>
  <si>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</si>
  <si>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</si>
  <si>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</si>
  <si>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</si>
  <si>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</si>
  <si>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</si>
  <si>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</si>
  <si>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</si>
  <si>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</si>
  <si>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</si>
  <si>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</si>
  <si>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</si>
  <si>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</si>
  <si>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</si>
  <si>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</si>
  <si>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</si>
  <si>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</si>
  <si>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</si>
  <si>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</si>
  <si>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</si>
  <si>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</si>
  <si>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</si>
  <si>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</si>
  <si>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</si>
  <si>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</si>
  <si>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</si>
  <si>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</si>
  <si>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</si>
  <si>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</si>
  <si>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</si>
  <si>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</si>
  <si>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</si>
  <si>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</si>
  <si>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</si>
  <si>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</si>
  <si>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</si>
  <si>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</si>
  <si>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</si>
  <si>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</si>
  <si>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</si>
  <si>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</si>
  <si>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</si>
  <si>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</si>
  <si>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</si>
  <si>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</si>
  <si>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</si>
  <si>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</si>
  <si>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</si>
  <si>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</si>
  <si>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</si>
  <si>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</si>
  <si>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</si>
  <si>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</si>
  <si>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</si>
  <si>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</si>
  <si>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</si>
  <si>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</si>
  <si>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</si>
  <si>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</si>
  <si>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</si>
  <si>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</si>
  <si>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</si>
  <si>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</si>
  <si>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</si>
  <si>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</si>
  <si>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</si>
  <si>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</si>
  <si>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</si>
  <si>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</si>
  <si>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</si>
  <si>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</si>
  <si>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</si>
  <si>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</si>
  <si>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</si>
  <si>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</si>
  <si>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</si>
  <si>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</si>
  <si>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</si>
  <si>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</si>
  <si>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</si>
  <si>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</si>
  <si>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</si>
  <si>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</si>
  <si>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</si>
  <si>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</si>
  <si>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</si>
  <si>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</si>
  <si>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</si>
  <si>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</si>
  <si>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</si>
  <si>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</si>
  <si>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</si>
  <si>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</si>
  <si>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</si>
  <si>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</si>
  <si>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</si>
  <si>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</si>
  <si>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</si>
  <si>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</si>
  <si>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</si>
  <si>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</si>
  <si>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</si>
  <si>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</si>
  <si>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</si>
  <si>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</si>
  <si>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</si>
  <si>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</si>
  <si>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</si>
  <si>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</si>
  <si>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</si>
  <si>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</si>
  <si>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</si>
  <si>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</si>
  <si>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</si>
  <si>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</si>
  <si>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</si>
  <si>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</si>
  <si>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</si>
  <si>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</si>
  <si>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</si>
  <si>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</si>
  <si>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</si>
  <si>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</si>
  <si>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</si>
  <si>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</si>
  <si>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</si>
  <si>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</si>
  <si>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</si>
  <si>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</si>
  <si>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</si>
  <si>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</si>
  <si>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</si>
  <si>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</si>
  <si>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</si>
  <si>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</si>
  <si>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</si>
  <si>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</si>
  <si>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</si>
  <si>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</si>
  <si>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</si>
  <si>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</si>
  <si>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</si>
  <si>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</si>
  <si>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</si>
  <si>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</si>
  <si>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</si>
  <si>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</si>
  <si>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</si>
  <si>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</si>
  <si>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</si>
  <si>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</si>
  <si>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</si>
  <si>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</si>
  <si>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</si>
  <si>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</si>
  <si>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</si>
  <si>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</si>
  <si>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</si>
  <si>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</si>
  <si>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</si>
  <si>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</si>
  <si>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</si>
  <si>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</si>
  <si>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</si>
  <si>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</si>
  <si>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</si>
  <si>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</si>
  <si>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</si>
  <si>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</si>
  <si>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</si>
  <si>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</si>
  <si>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</si>
  <si>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</si>
  <si>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</si>
  <si>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</si>
  <si>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</si>
  <si>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</si>
  <si>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</si>
  <si>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</si>
  <si>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</si>
  <si>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</si>
  <si>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</si>
  <si>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</si>
  <si>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</si>
  <si>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</si>
  <si>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</si>
  <si>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</si>
  <si>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</si>
  <si>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</si>
  <si>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</si>
  <si>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</si>
  <si>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</si>
  <si>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</si>
  <si>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</si>
  <si>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</si>
  <si>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</si>
  <si>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</si>
  <si>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</si>
  <si>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</si>
  <si>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</si>
  <si>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</si>
  <si>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</si>
  <si>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</si>
  <si>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</si>
  <si>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</si>
  <si>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</si>
  <si>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</si>
  <si>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</si>
  <si>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</si>
  <si>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</si>
  <si>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</si>
  <si>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</si>
  <si>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</si>
  <si>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</si>
  <si>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</si>
  <si>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</si>
  <si>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</si>
  <si>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</si>
  <si>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</si>
  <si>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</si>
  <si>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</si>
  <si>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</si>
  <si>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</si>
  <si>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</si>
  <si>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</si>
  <si>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</si>
  <si>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</si>
  <si>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</si>
  <si>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</si>
  <si>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</si>
  <si>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</si>
  <si>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</si>
  <si>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</si>
  <si>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</si>
  <si>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</si>
  <si>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</si>
  <si>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</si>
  <si>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</si>
  <si>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</si>
  <si>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</si>
  <si>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</si>
  <si>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</si>
  <si>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</si>
  <si>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</si>
  <si>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</si>
  <si>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</si>
  <si>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</si>
  <si>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</si>
  <si>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</si>
  <si>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</si>
  <si>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</si>
  <si>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</si>
  <si>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</si>
  <si>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</si>
  <si>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</si>
  <si>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</si>
  <si>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</si>
  <si>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</si>
  <si>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</si>
  <si>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</si>
  <si>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</si>
  <si>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</si>
  <si>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</si>
  <si>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</si>
  <si>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</si>
  <si>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</si>
  <si>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</si>
  <si>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</si>
  <si>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</si>
  <si>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</si>
  <si>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</si>
  <si>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</si>
  <si>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</si>
  <si>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</si>
  <si>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</si>
  <si>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</si>
  <si>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</si>
  <si>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</si>
  <si>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</si>
  <si>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</si>
  <si>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</si>
  <si>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</si>
  <si>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</si>
  <si>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</si>
  <si>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</si>
  <si>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</si>
  <si>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</si>
  <si>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</si>
  <si>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</si>
  <si>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</si>
  <si>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</si>
  <si>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</si>
  <si>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</si>
  <si>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</si>
  <si>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</si>
  <si>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</si>
  <si>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</si>
  <si>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</si>
  <si>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</si>
  <si>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</si>
  <si>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</si>
  <si>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</si>
  <si>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</si>
  <si>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</si>
  <si>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</si>
  <si>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</si>
  <si>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</si>
  <si>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</si>
  <si>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</si>
  <si>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</si>
  <si>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</si>
  <si>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</si>
  <si>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</si>
  <si>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</si>
  <si>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</si>
  <si>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</si>
  <si>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</si>
  <si>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</si>
  <si>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</si>
  <si>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</si>
  <si>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</si>
  <si>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</si>
  <si>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</si>
  <si>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</si>
  <si>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</si>
  <si>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</si>
  <si>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</si>
  <si>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</si>
  <si>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</si>
  <si>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</si>
  <si>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</si>
  <si>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</si>
  <si>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</si>
  <si>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</si>
  <si>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</si>
  <si>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</si>
  <si>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</si>
  <si>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</si>
  <si>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</si>
  <si>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</si>
  <si>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</si>
  <si>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</si>
  <si>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</si>
  <si>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</si>
  <si>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</si>
  <si>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</si>
  <si>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</si>
  <si>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</si>
  <si>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</si>
  <si>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</si>
  <si>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</si>
  <si>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</si>
  <si>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</si>
  <si>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</si>
  <si>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</si>
  <si>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</si>
  <si>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</si>
  <si>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</si>
  <si>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</si>
  <si>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</si>
  <si>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</si>
  <si>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</si>
  <si>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</si>
  <si>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</si>
  <si>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</si>
  <si>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</si>
  <si>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</si>
  <si>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</si>
  <si>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</si>
  <si>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</si>
  <si>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</si>
  <si>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</si>
  <si>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</si>
  <si>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</si>
  <si>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</si>
  <si>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</si>
  <si>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</si>
  <si>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</si>
  <si>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</si>
  <si>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</si>
  <si>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</si>
  <si>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</si>
  <si>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</si>
  <si>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</si>
  <si>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</si>
  <si>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</si>
  <si>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</si>
  <si>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</si>
  <si>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</si>
  <si>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</si>
  <si>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</si>
  <si>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</si>
  <si>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</si>
  <si>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</si>
  <si>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</si>
  <si>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</si>
  <si>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</si>
  <si>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</si>
  <si>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</si>
  <si>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</si>
  <si>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</si>
  <si>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</si>
  <si>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</si>
  <si>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</si>
  <si>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</si>
  <si>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</si>
  <si>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</si>
  <si>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</si>
  <si>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</si>
  <si>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</si>
  <si>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</si>
  <si>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</si>
  <si>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</si>
  <si>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</si>
  <si>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</si>
  <si>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</si>
  <si>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</si>
  <si>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</si>
  <si>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</si>
  <si>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</si>
  <si>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</si>
  <si>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</si>
  <si>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</si>
  <si>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</si>
  <si>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</si>
  <si>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</si>
  <si>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</si>
  <si>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</si>
  <si>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</si>
  <si>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</si>
  <si>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</si>
  <si>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</si>
  <si>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</si>
  <si>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</si>
  <si>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</si>
  <si>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</si>
  <si>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</si>
  <si>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</si>
  <si>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</si>
  <si>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</si>
  <si>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</si>
  <si>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</si>
  <si>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</si>
  <si>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</si>
  <si>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</si>
  <si>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</si>
  <si>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</si>
  <si>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</si>
  <si>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</si>
  <si>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</si>
  <si>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</si>
  <si>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</si>
  <si>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</si>
  <si>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</si>
  <si>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</si>
  <si>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</si>
  <si>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</si>
  <si>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</si>
  <si>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</si>
  <si>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</si>
  <si>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</si>
  <si>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</si>
  <si>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</si>
  <si>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</si>
  <si>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</si>
  <si>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</si>
  <si>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</si>
  <si>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</si>
  <si>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</si>
  <si>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</si>
  <si>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</si>
  <si>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</si>
  <si>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</si>
  <si>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</si>
  <si>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</si>
  <si>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</si>
  <si>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</si>
  <si>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</si>
  <si>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</si>
  <si>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</si>
  <si>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</si>
  <si>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</si>
  <si>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</si>
  <si>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</si>
  <si>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</si>
  <si>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</si>
  <si>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</si>
  <si>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</si>
  <si>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</si>
  <si>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</si>
  <si>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</si>
  <si>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</si>
  <si>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</si>
  <si>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</si>
  <si>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</si>
  <si>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</si>
  <si>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</si>
  <si>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</si>
  <si>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</si>
  <si>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</si>
  <si>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</si>
  <si>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</si>
  <si>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</si>
  <si>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</si>
  <si>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</si>
  <si>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</si>
  <si>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</si>
  <si>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</si>
  <si>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</si>
  <si>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</si>
  <si>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</si>
  <si>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</si>
  <si>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</si>
  <si>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</si>
  <si>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</si>
  <si>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</si>
  <si>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</si>
  <si>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</si>
  <si>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</si>
  <si>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</si>
  <si>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</si>
  <si>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</si>
  <si>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</si>
  <si>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</si>
  <si>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</si>
  <si>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</si>
  <si>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</si>
  <si>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</si>
  <si>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</si>
  <si>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</si>
  <si>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</si>
  <si>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</si>
  <si>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</si>
  <si>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</si>
  <si>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</si>
  <si>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</si>
  <si>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</si>
  <si>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</si>
  <si>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</si>
  <si>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</si>
  <si>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</si>
  <si>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</si>
  <si>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</si>
  <si>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</si>
  <si>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</si>
  <si>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</si>
  <si>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</si>
  <si>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</si>
  <si>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</si>
  <si>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</si>
  <si>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</si>
  <si>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</si>
  <si>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</si>
  <si>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</si>
  <si>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</si>
  <si>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</si>
  <si>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</si>
  <si>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</si>
  <si>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</si>
  <si>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</si>
  <si>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</si>
  <si>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</si>
  <si>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</si>
  <si>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</si>
  <si>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</si>
  <si>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</si>
  <si>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</si>
  <si>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</si>
  <si>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</si>
  <si>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</si>
  <si>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</si>
  <si>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</si>
  <si>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</si>
  <si>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</si>
  <si>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</si>
  <si>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</si>
  <si>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</si>
  <si>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</si>
  <si>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</si>
  <si>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</si>
  <si>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</si>
  <si>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</si>
  <si>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</si>
  <si>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</si>
  <si>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</si>
  <si>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</si>
  <si>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</si>
  <si>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</si>
  <si>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</si>
  <si>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</si>
  <si>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</si>
  <si>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</si>
  <si>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</si>
  <si>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</si>
  <si>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</si>
  <si>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</si>
  <si>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</si>
  <si>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</si>
  <si>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</si>
  <si>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</si>
  <si>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</si>
  <si>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</si>
  <si>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</si>
  <si>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</si>
  <si>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</si>
  <si>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</si>
  <si>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</si>
  <si>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</si>
  <si>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</si>
  <si>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</si>
  <si>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</si>
  <si>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</si>
  <si>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</si>
  <si>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</si>
  <si>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</si>
  <si>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</si>
  <si>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</si>
  <si>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</si>
  <si>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</si>
  <si>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</si>
  <si>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</si>
  <si>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</si>
  <si>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</si>
  <si>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</si>
  <si>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</si>
  <si>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</si>
  <si>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</si>
  <si>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</si>
  <si>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</si>
  <si>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</si>
  <si>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</si>
  <si>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</si>
  <si>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</si>
  <si>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</si>
  <si>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</si>
  <si>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</si>
  <si>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</si>
  <si>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</si>
  <si>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</si>
  <si>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</si>
  <si>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</si>
  <si>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</si>
  <si>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</si>
  <si>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</si>
  <si>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</si>
  <si>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</si>
  <si>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</si>
  <si>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</si>
  <si>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</si>
  <si>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</si>
  <si>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</si>
  <si>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</si>
  <si>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</si>
  <si>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</si>
  <si>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</si>
  <si>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</si>
  <si>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</si>
  <si>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</si>
  <si>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</si>
  <si>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</si>
  <si>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</si>
  <si>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</si>
  <si>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</si>
  <si>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</si>
  <si>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</si>
  <si>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</si>
  <si>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</si>
  <si>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</si>
  <si>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</si>
  <si>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</si>
  <si>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</si>
  <si>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</si>
  <si>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</si>
  <si>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</si>
  <si>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</si>
  <si>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</si>
  <si>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</si>
  <si>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</si>
  <si>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</si>
  <si>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</si>
  <si>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</si>
  <si>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</si>
  <si>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</si>
  <si>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</si>
  <si>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</si>
  <si>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</si>
  <si>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</si>
  <si>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</si>
  <si>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</si>
  <si>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</si>
  <si>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</si>
  <si>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</si>
  <si>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</si>
  <si>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</si>
  <si>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</si>
  <si>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</si>
  <si>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</si>
  <si>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</si>
  <si>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</si>
  <si>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</si>
  <si>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</si>
  <si>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</si>
  <si>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</si>
  <si>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</si>
  <si>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</si>
  <si>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</si>
  <si>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</si>
  <si>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</si>
  <si>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</si>
  <si>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</si>
  <si>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</si>
  <si>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</si>
  <si>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</si>
  <si>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</si>
  <si>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</si>
  <si>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</si>
  <si>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</si>
  <si>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</si>
  <si>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</si>
  <si>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</si>
  <si>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</si>
  <si>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</si>
  <si>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</si>
  <si>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</si>
  <si>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</si>
  <si>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</si>
  <si>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</si>
  <si>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</si>
  <si>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</si>
  <si>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</si>
  <si>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</si>
  <si>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</si>
  <si>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</si>
  <si>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</si>
  <si>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</si>
  <si>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</si>
  <si>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</si>
  <si>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</si>
  <si>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</si>
  <si>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</si>
  <si>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</si>
  <si>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</si>
  <si>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</si>
  <si>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</si>
  <si>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</si>
  <si>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</si>
  <si>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</si>
  <si>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</si>
  <si>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</si>
  <si>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</si>
  <si>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</si>
  <si>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</si>
  <si>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</si>
  <si>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</si>
  <si>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</si>
  <si>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</si>
  <si>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</si>
  <si>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</si>
  <si>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</si>
  <si>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</si>
  <si>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</si>
  <si>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</si>
  <si>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</si>
  <si>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</si>
  <si>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</si>
  <si>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</si>
  <si>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</si>
  <si>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</si>
  <si>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</si>
  <si>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</si>
  <si>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</si>
  <si>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</si>
  <si>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</si>
  <si>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</si>
  <si>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</si>
  <si>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</si>
  <si>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</si>
  <si>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</si>
  <si>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</si>
  <si>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</si>
  <si>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</si>
  <si>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</si>
  <si>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</si>
  <si>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</si>
  <si>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</si>
  <si>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</si>
  <si>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</si>
  <si>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</si>
  <si>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</si>
  <si>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</si>
  <si>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</si>
  <si>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</si>
  <si>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</si>
  <si>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</si>
  <si>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</si>
  <si>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</si>
  <si>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</si>
  <si>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</si>
  <si>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</si>
  <si>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</si>
  <si>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</si>
  <si>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</si>
  <si>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</si>
  <si>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</si>
  <si>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</si>
  <si>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</si>
  <si>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</si>
  <si>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</si>
  <si>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</si>
  <si>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</si>
  <si>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</si>
  <si>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</si>
  <si>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</si>
  <si>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</si>
  <si>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</si>
  <si>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</si>
  <si>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</si>
  <si>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</si>
  <si>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</si>
  <si>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</si>
  <si>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</si>
  <si>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</si>
  <si>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</si>
  <si>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</si>
  <si>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</si>
  <si>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</si>
  <si>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</si>
  <si>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</si>
  <si>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</si>
  <si>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</si>
  <si>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</si>
  <si>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</si>
  <si>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</si>
  <si>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</si>
  <si>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</si>
  <si>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</si>
  <si>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</si>
  <si>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</si>
  <si>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</si>
  <si>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</si>
  <si>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</si>
  <si>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</si>
  <si>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</si>
  <si>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</si>
  <si>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</si>
  <si>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</si>
  <si>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</si>
  <si>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</si>
  <si>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</si>
  <si>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</si>
  <si>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</si>
  <si>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</si>
  <si>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</si>
  <si>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</si>
  <si>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</si>
  <si>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</si>
  <si>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</si>
  <si>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</si>
  <si>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</si>
  <si>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</si>
  <si>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</si>
  <si>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</si>
  <si>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</si>
  <si>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</si>
  <si>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</si>
  <si>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</si>
  <si>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</si>
  <si>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</si>
  <si>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</si>
  <si>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</si>
  <si>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</si>
  <si>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</si>
  <si>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</si>
  <si>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</si>
  <si>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</si>
  <si>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</si>
  <si>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</si>
  <si>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</si>
  <si>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</si>
  <si>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</si>
  <si>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</si>
  <si>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</si>
  <si>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</si>
  <si>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</si>
  <si>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</si>
  <si>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</si>
  <si>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</si>
  <si>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</si>
  <si>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</si>
  <si>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</si>
  <si>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</si>
  <si>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</si>
  <si>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</si>
  <si>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</si>
  <si>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</si>
  <si>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</si>
  <si>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</si>
  <si>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</si>
  <si>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</si>
  <si>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</si>
  <si>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</si>
  <si>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</si>
  <si>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</si>
  <si>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</si>
  <si>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</si>
  <si>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</si>
  <si>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</si>
  <si>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</si>
  <si>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</si>
  <si>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</si>
  <si>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</si>
  <si>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</si>
  <si>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</si>
  <si>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</si>
  <si>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</si>
  <si>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</si>
  <si>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</si>
  <si>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</si>
  <si>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</si>
  <si>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</si>
  <si>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</si>
  <si>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</si>
  <si>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</si>
  <si>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</si>
  <si>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</si>
  <si>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</si>
  <si>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</si>
  <si>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</si>
  <si>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</si>
  <si>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</si>
  <si>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</si>
  <si>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</si>
  <si>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</si>
  <si>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</si>
  <si>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</si>
  <si>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</si>
  <si>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</si>
  <si>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</si>
  <si>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</si>
  <si>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</si>
  <si>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</si>
  <si>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</si>
  <si>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</si>
  <si>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</si>
  <si>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</si>
  <si>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</si>
  <si>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</si>
  <si>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</si>
  <si>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</si>
  <si>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</si>
  <si>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</si>
  <si>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</si>
  <si>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</si>
  <si>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</si>
  <si>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</si>
  <si>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</si>
  <si>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</si>
  <si>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</si>
  <si>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</si>
  <si>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</si>
  <si>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</si>
  <si>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</si>
  <si>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</si>
  <si>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</si>
  <si>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</si>
  <si>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</si>
  <si>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</si>
  <si>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</si>
  <si>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</si>
  <si>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</si>
  <si>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</si>
  <si>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</si>
  <si>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</si>
  <si>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</si>
  <si>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</si>
  <si>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</si>
  <si>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</si>
  <si>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</si>
  <si>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</si>
  <si>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</si>
  <si>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</si>
  <si>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</si>
  <si>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</si>
  <si>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</si>
  <si>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</si>
  <si>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</si>
  <si>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</si>
  <si>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</si>
  <si>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</si>
  <si>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</si>
  <si>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</si>
  <si>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</si>
  <si>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</si>
  <si>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</si>
  <si>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</si>
  <si>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</si>
  <si>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</si>
  <si>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</si>
  <si>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</si>
  <si>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</si>
  <si>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</si>
  <si>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</si>
  <si>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</si>
  <si>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</si>
  <si>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</si>
  <si>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</si>
  <si>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</si>
  <si>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</si>
  <si>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</si>
  <si>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</si>
  <si>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</si>
  <si>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</si>
  <si>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</si>
  <si>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</si>
  <si>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</si>
  <si>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</si>
  <si>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</si>
  <si>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</si>
  <si>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</si>
  <si>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</si>
  <si>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</si>
  <si>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</si>
  <si>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</si>
  <si>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</si>
  <si>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</si>
  <si>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</si>
  <si>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</si>
  <si>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</si>
  <si>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</si>
  <si>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</si>
  <si>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</si>
  <si>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</si>
  <si>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</si>
  <si>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</si>
  <si>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</si>
  <si>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</si>
  <si>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</si>
  <si>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</si>
  <si>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</si>
  <si>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</si>
  <si>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</si>
  <si>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</si>
  <si>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</si>
  <si>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</si>
  <si>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</si>
  <si>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</si>
  <si>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</si>
  <si>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</si>
  <si>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</si>
  <si>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</si>
  <si>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</si>
  <si>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</si>
  <si>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</si>
  <si>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</si>
  <si>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</si>
  <si>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</si>
  <si>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</si>
  <si>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</si>
  <si>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</si>
  <si>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</si>
  <si>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</si>
  <si>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</si>
  <si>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</si>
  <si>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</si>
  <si>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</si>
  <si>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</si>
  <si>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</si>
  <si>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</si>
  <si>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</si>
  <si>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</si>
  <si>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</si>
  <si>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</si>
  <si>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</si>
  <si>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</si>
  <si>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</si>
  <si>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</si>
  <si>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</si>
  <si>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</si>
  <si>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</si>
  <si>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</si>
  <si>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</si>
  <si>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</si>
  <si>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</si>
  <si>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</si>
  <si>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</si>
  <si>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</si>
  <si>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</si>
  <si>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</si>
  <si>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</si>
  <si>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</si>
  <si>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</si>
  <si>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</si>
  <si>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</si>
  <si>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</si>
  <si>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</si>
  <si>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</si>
  <si>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</si>
  <si>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</si>
  <si>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</si>
  <si>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</si>
  <si>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</si>
  <si>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</si>
  <si>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</si>
  <si>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</si>
  <si>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</si>
  <si>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</si>
  <si>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</si>
  <si>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</si>
  <si>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</si>
  <si>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</si>
  <si>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</si>
  <si>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</si>
  <si>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</si>
  <si>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</si>
  <si>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</si>
  <si>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</si>
  <si>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</si>
  <si>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</si>
  <si>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</si>
  <si>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</si>
  <si>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</si>
  <si>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</si>
  <si>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</si>
  <si>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</si>
  <si>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</si>
  <si>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</si>
  <si>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</si>
  <si>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</si>
  <si>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</si>
  <si>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</si>
  <si>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</si>
  <si>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</si>
  <si>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</si>
  <si>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</si>
  <si>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</si>
  <si>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</si>
  <si>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</si>
  <si>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</si>
  <si>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</si>
  <si>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</si>
  <si>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</si>
  <si>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</si>
  <si>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</si>
  <si>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</si>
  <si>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</si>
  <si>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</si>
  <si>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</si>
  <si>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</si>
  <si>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</si>
  <si>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</si>
  <si>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</si>
  <si>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</si>
  <si>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</si>
  <si>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</si>
  <si>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</si>
  <si>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</si>
  <si>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</si>
  <si>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</si>
  <si>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</si>
  <si>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</si>
  <si>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</si>
  <si>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</si>
  <si>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</si>
  <si>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</si>
  <si>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</si>
  <si>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</si>
  <si>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</si>
  <si>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</si>
  <si>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</si>
  <si>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</si>
  <si>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</si>
  <si>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</si>
  <si>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</si>
  <si>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</si>
  <si>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</si>
  <si>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</si>
  <si>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</si>
  <si>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</si>
  <si>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</si>
  <si>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</si>
  <si>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</si>
  <si>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</si>
  <si>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</si>
  <si>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</si>
  <si>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</si>
  <si>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</si>
  <si>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</si>
  <si>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</si>
  <si>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</si>
  <si>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</si>
  <si>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</si>
  <si>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</si>
  <si>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</si>
  <si>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</si>
  <si>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</si>
  <si>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</si>
  <si>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</si>
  <si>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</si>
  <si>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</si>
  <si>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</si>
  <si>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</si>
  <si>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</si>
  <si>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</si>
  <si>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</si>
  <si>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</si>
  <si>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</si>
  <si>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</si>
  <si>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</si>
  <si>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</si>
  <si>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</si>
  <si>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</si>
  <si>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</si>
  <si>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</si>
  <si>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</si>
  <si>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</si>
  <si>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</si>
  <si>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</si>
  <si>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</si>
  <si>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</si>
  <si>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</si>
  <si>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</si>
  <si>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</si>
  <si>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</si>
  <si>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</si>
  <si>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</si>
  <si>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</si>
  <si>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</si>
  <si>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</si>
  <si>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</si>
  <si>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</si>
  <si>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</si>
  <si>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</si>
  <si>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</si>
  <si>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</si>
  <si>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</si>
  <si>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</si>
  <si>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</si>
  <si>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</si>
  <si>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</si>
  <si>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</si>
  <si>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</si>
  <si>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</si>
  <si>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</si>
  <si>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</si>
  <si>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</si>
  <si>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</si>
  <si>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</si>
  <si>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</si>
  <si>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</si>
  <si>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</si>
  <si>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</si>
  <si>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</si>
  <si>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</si>
  <si>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</si>
  <si>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</si>
  <si>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</si>
  <si>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</si>
  <si>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</si>
  <si>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</si>
  <si>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</si>
  <si>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</si>
  <si>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</si>
  <si>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</si>
  <si>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</si>
  <si>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</si>
  <si>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</si>
  <si>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</si>
  <si>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</si>
  <si>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</si>
  <si>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</si>
  <si>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</si>
  <si>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</si>
  <si>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</si>
  <si>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</si>
  <si>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</si>
  <si>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</si>
  <si>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</si>
  <si>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</si>
  <si>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</si>
  <si>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</si>
  <si>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</si>
  <si>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</si>
  <si>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</si>
  <si>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</si>
  <si>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</si>
  <si>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</si>
  <si>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</si>
  <si>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</si>
  <si>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</si>
  <si>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</si>
  <si>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</si>
  <si>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</si>
  <si>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</si>
  <si>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</si>
  <si>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</si>
  <si>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</si>
  <si>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</si>
  <si>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</si>
  <si>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</si>
  <si>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</si>
  <si>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</si>
  <si>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</si>
  <si>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</si>
  <si>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</si>
  <si>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</si>
  <si>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</si>
  <si>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</si>
  <si>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</si>
  <si>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</si>
  <si>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</si>
  <si>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</si>
  <si>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</si>
  <si>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</si>
  <si>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</si>
  <si>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</si>
  <si>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</si>
  <si>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</si>
  <si>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</si>
  <si>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</si>
  <si>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</si>
  <si>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</si>
  <si>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</si>
  <si>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</si>
  <si>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</si>
  <si>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</si>
  <si>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</si>
  <si>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</si>
  <si>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</si>
  <si>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</si>
  <si>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</si>
  <si>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</si>
  <si>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</si>
  <si>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</si>
  <si>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</si>
  <si>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</si>
  <si>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</si>
  <si>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</si>
  <si>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</si>
  <si>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</si>
  <si>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</si>
  <si>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</si>
  <si>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</si>
  <si>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</si>
  <si>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</si>
  <si>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</si>
  <si>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</si>
  <si>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</si>
  <si>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</si>
  <si>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</si>
  <si>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</si>
  <si>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</si>
  <si>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</si>
  <si>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</si>
  <si>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</si>
  <si>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</si>
  <si>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</si>
  <si>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</si>
  <si>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</si>
  <si>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</si>
  <si>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</si>
  <si>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</si>
  <si>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</si>
  <si>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</si>
  <si>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</si>
  <si>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</si>
  <si>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</si>
  <si>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</si>
  <si>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</si>
  <si>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</si>
  <si>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</si>
  <si>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</si>
  <si>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</si>
  <si>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</si>
  <si>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</si>
  <si>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</si>
  <si>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</si>
  <si>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</si>
  <si>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</si>
  <si>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</si>
  <si>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</si>
  <si>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</si>
  <si>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</si>
  <si>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</si>
  <si>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</si>
  <si>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</si>
  <si>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</si>
  <si>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</si>
  <si>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</si>
  <si>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</si>
  <si>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</si>
  <si>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</si>
  <si>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</si>
  <si>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</si>
  <si>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</si>
  <si>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</si>
  <si>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</si>
  <si>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</si>
  <si>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</si>
  <si>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</si>
  <si>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</si>
  <si>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</si>
  <si>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</si>
  <si>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</si>
  <si>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</si>
  <si>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</si>
  <si>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</si>
  <si>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</si>
  <si>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</si>
  <si>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</si>
  <si>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</si>
  <si>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</si>
  <si>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</si>
  <si>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</si>
  <si>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</si>
  <si>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</si>
  <si>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</si>
  <si>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</si>
  <si>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</si>
  <si>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</si>
  <si>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</si>
  <si>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</si>
  <si>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</si>
  <si>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</si>
  <si>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</si>
  <si>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</si>
  <si>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</si>
  <si>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</si>
  <si>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</si>
  <si>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</si>
  <si>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</si>
  <si>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</si>
  <si>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</si>
  <si>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</si>
  <si>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</si>
  <si>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</si>
  <si>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</si>
  <si>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</si>
  <si>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</si>
  <si>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</si>
  <si>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</si>
  <si>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</si>
  <si>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</si>
  <si>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</si>
  <si>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</si>
  <si>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</si>
  <si>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</si>
  <si>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</si>
  <si>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</si>
  <si>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</si>
  <si>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</si>
  <si>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</si>
  <si>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</si>
  <si>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</si>
  <si>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</si>
  <si>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</si>
  <si>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</si>
  <si>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</si>
  <si>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</si>
  <si>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</si>
  <si>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</si>
  <si>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</si>
  <si>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</si>
  <si>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</si>
  <si>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</si>
  <si>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</si>
  <si>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</si>
  <si>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</si>
  <si>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</si>
  <si>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</si>
  <si>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</si>
  <si>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</si>
  <si>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</si>
  <si>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</si>
  <si>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</si>
  <si>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</si>
  <si>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</si>
  <si>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</si>
  <si>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</si>
  <si>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</si>
  <si>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</si>
  <si>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</si>
  <si>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</si>
  <si>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</si>
  <si>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</si>
  <si>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</si>
  <si>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</si>
  <si>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</si>
  <si>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</si>
  <si>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</si>
  <si>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</si>
  <si>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</si>
  <si>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</si>
  <si>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</si>
  <si>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</si>
  <si>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</si>
  <si>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</si>
  <si>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</si>
  <si>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</si>
  <si>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</si>
  <si>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</si>
  <si>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</si>
  <si>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</si>
  <si>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</si>
  <si>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</si>
  <si>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</si>
  <si>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</si>
  <si>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</si>
  <si>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</si>
  <si>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</si>
  <si>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</si>
  <si>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</si>
  <si>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</si>
  <si>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</si>
  <si>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</si>
  <si>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</si>
  <si>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</si>
  <si>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</si>
  <si>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</si>
  <si>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</si>
  <si>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</si>
  <si>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</si>
  <si>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</si>
  <si>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</si>
  <si>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</si>
  <si>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</si>
  <si>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</si>
  <si>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</si>
  <si>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</si>
  <si>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</si>
  <si>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</si>
  <si>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</si>
  <si>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</si>
  <si>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</si>
  <si>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</si>
  <si>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</si>
  <si>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</si>
  <si>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</si>
  <si>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</si>
  <si>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</si>
  <si>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</si>
  <si>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</si>
  <si>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</si>
  <si>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</si>
  <si>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</si>
  <si>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</si>
  <si>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</si>
  <si>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</si>
  <si>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</si>
  <si>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</si>
  <si>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</si>
  <si>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</si>
  <si>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</si>
  <si>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</si>
  <si>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</si>
  <si>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</si>
  <si>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</si>
  <si>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</si>
  <si>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</si>
  <si>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</si>
  <si>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</si>
  <si>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</si>
  <si>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</si>
  <si>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</si>
  <si>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</si>
  <si>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</si>
  <si>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</si>
  <si>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</si>
  <si>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</si>
  <si>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</si>
  <si>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</si>
  <si>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</si>
  <si>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</si>
  <si>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</si>
  <si>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</si>
  <si>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</si>
  <si>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</si>
  <si>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</si>
  <si>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</si>
  <si>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</si>
  <si>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</si>
  <si>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</si>
  <si>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</si>
  <si>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</si>
  <si>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</si>
  <si>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</si>
  <si>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</si>
  <si>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</si>
  <si>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</si>
  <si>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</si>
  <si>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</si>
  <si>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</si>
  <si>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</si>
  <si>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</si>
  <si>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</si>
  <si>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</si>
  <si>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</si>
  <si>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</si>
  <si>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</si>
  <si>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</si>
  <si>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</si>
  <si>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</si>
  <si>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</si>
  <si>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</si>
  <si>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</si>
  <si>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</si>
  <si>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</si>
  <si>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</si>
  <si>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</si>
  <si>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</si>
  <si>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</si>
  <si>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</si>
  <si>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</si>
  <si>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</si>
  <si>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</si>
  <si>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</si>
  <si>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</si>
  <si>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</si>
  <si>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</si>
  <si>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</si>
  <si>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</si>
  <si>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</si>
  <si>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</si>
  <si>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</si>
  <si>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</si>
  <si>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</si>
  <si>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</si>
  <si>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</si>
  <si>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</si>
  <si>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</si>
  <si>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</si>
  <si>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</si>
  <si>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</si>
  <si>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</si>
  <si>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</si>
  <si>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</si>
  <si>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</si>
  <si>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</si>
  <si>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</si>
  <si>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</si>
  <si>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</si>
  <si>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</si>
  <si>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</si>
  <si>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</si>
  <si>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</si>
  <si>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</si>
  <si>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</si>
  <si>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</si>
  <si>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</si>
  <si>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</si>
  <si>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</si>
  <si>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</si>
  <si>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</si>
  <si>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</si>
  <si>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</si>
  <si>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</si>
  <si>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</si>
  <si>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</si>
  <si>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</si>
  <si>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</si>
  <si>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</si>
  <si>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</si>
  <si>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</si>
  <si>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</si>
  <si>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</si>
  <si>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</si>
  <si>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</si>
  <si>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</si>
  <si>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</si>
  <si>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</si>
  <si>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</si>
  <si>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</si>
  <si>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</si>
  <si>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</si>
  <si>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</si>
  <si>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</si>
  <si>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</si>
  <si>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</si>
  <si>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</si>
  <si>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</si>
  <si>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</si>
  <si>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</si>
  <si>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</si>
  <si>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</si>
  <si>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</si>
  <si>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</si>
  <si>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</si>
  <si>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</si>
  <si>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</si>
  <si>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</si>
  <si>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</si>
  <si>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</si>
  <si>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</si>
  <si>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</si>
  <si>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</si>
  <si>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</si>
  <si>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</si>
  <si>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</si>
  <si>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</si>
  <si>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</si>
  <si>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</si>
  <si>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</si>
  <si>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</si>
  <si>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</si>
  <si>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</si>
  <si>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</si>
  <si>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</si>
  <si>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</si>
  <si>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</si>
  <si>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</si>
  <si>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</si>
  <si>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</si>
  <si>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</si>
  <si>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</si>
  <si>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</si>
  <si>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</si>
  <si>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</si>
  <si>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</si>
  <si>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</si>
  <si>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</si>
  <si>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</si>
  <si>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</si>
  <si>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</si>
  <si>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</si>
  <si>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</si>
  <si>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</si>
  <si>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</si>
  <si>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</si>
  <si>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</si>
  <si>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</si>
  <si>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</si>
  <si>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</si>
  <si>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</si>
  <si>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</si>
  <si>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</si>
  <si>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</si>
  <si>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</si>
  <si>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</si>
  <si>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</si>
  <si>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</si>
  <si>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</si>
  <si>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</si>
  <si>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</si>
  <si>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</si>
  <si>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</si>
  <si>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</si>
  <si>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</si>
  <si>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</si>
  <si>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</si>
  <si>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</si>
  <si>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</si>
  <si>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</si>
  <si>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</si>
  <si>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</si>
  <si>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</si>
  <si>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</si>
  <si>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</si>
  <si>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</si>
  <si>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</si>
  <si>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</si>
  <si>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</si>
  <si>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</si>
  <si>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</si>
  <si>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</si>
  <si>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</si>
  <si>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</si>
  <si>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</si>
  <si>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</si>
  <si>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</si>
  <si>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</si>
  <si>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</si>
  <si>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</si>
  <si>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</si>
  <si>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</si>
  <si>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</si>
  <si>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</si>
  <si>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</si>
  <si>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</si>
  <si>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</si>
  <si>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</si>
  <si>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</si>
  <si>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</si>
  <si>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</si>
  <si>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</si>
  <si>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</si>
  <si>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</si>
  <si>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</si>
  <si>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</si>
  <si>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</si>
  <si>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</si>
  <si>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</si>
  <si>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</si>
  <si>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</si>
  <si>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</si>
  <si>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</si>
  <si>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</si>
  <si>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</si>
  <si>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</si>
  <si>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</si>
  <si>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</si>
  <si>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</si>
  <si>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</si>
  <si>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</si>
  <si>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</si>
  <si>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</si>
  <si>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</si>
  <si>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</si>
  <si>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</si>
  <si>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</si>
  <si>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</si>
  <si>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</si>
  <si>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</si>
  <si>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</si>
  <si>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</si>
  <si>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</si>
  <si>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</si>
  <si>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</si>
  <si>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</si>
  <si>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</si>
  <si>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</si>
  <si>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</si>
  <si>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</si>
  <si>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</si>
  <si>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</si>
  <si>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</si>
  <si>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</si>
  <si>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</si>
  <si>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</si>
  <si>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</si>
  <si>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</si>
  <si>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</si>
  <si>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</si>
  <si>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</si>
  <si>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</si>
  <si>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</si>
  <si>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</si>
  <si>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</si>
  <si>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</si>
  <si>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</si>
  <si>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</si>
  <si>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</si>
  <si>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</si>
  <si>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</si>
  <si>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</si>
  <si>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</si>
  <si>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</si>
  <si>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</si>
  <si>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</si>
  <si>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</si>
  <si>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</si>
  <si>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</si>
  <si>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</si>
  <si>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</si>
  <si>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</si>
  <si>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</si>
  <si>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</si>
  <si>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</si>
  <si>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</si>
  <si>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</si>
  <si>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</si>
  <si>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</si>
  <si>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</si>
  <si>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</si>
  <si>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</si>
  <si>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</si>
  <si>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</si>
  <si>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</si>
  <si>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</si>
  <si>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</si>
  <si>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</si>
  <si>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</si>
  <si>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</si>
  <si>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</si>
  <si>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</si>
  <si>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</si>
  <si>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</si>
  <si>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</si>
  <si>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</si>
  <si>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</si>
  <si>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</si>
  <si>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</si>
  <si>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</si>
  <si>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</si>
  <si>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</si>
  <si>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</si>
  <si>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</si>
  <si>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</si>
  <si>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</si>
  <si>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</si>
  <si>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</si>
  <si>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</si>
  <si>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</si>
  <si>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</si>
  <si>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</si>
  <si>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</si>
  <si>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</si>
  <si>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</si>
  <si>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</si>
  <si>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</si>
  <si>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</si>
  <si>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</si>
  <si>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</si>
  <si>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</si>
  <si>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</si>
  <si>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</si>
  <si>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</si>
  <si>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</si>
  <si>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</si>
  <si>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</si>
  <si>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</si>
  <si>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</si>
  <si>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</si>
  <si>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</si>
  <si>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</si>
  <si>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</si>
  <si>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</si>
  <si>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</si>
  <si>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</si>
  <si>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</si>
  <si>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</si>
  <si>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</si>
  <si>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</si>
  <si>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</si>
  <si>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</si>
  <si>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</si>
  <si>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</si>
  <si>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</si>
  <si>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</si>
  <si>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</si>
  <si>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</si>
  <si>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</si>
  <si>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</si>
  <si>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</si>
  <si>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</si>
  <si>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</si>
  <si>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</si>
  <si>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</si>
  <si>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</si>
  <si>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</si>
  <si>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</si>
  <si>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</si>
  <si>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</si>
  <si>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</si>
  <si>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</si>
  <si>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</si>
  <si>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</si>
  <si>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</si>
  <si>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</si>
  <si>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</si>
  <si>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</si>
  <si>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</si>
  <si>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</si>
  <si>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</si>
  <si>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</si>
  <si>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</si>
  <si>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</si>
  <si>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</si>
  <si>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</si>
  <si>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</si>
  <si>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</si>
  <si>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</si>
  <si>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</si>
  <si>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</si>
  <si>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</si>
  <si>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</si>
  <si>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</si>
  <si>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</si>
  <si>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</si>
  <si>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</si>
  <si>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</si>
  <si>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</si>
  <si>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</si>
  <si>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</si>
  <si>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</si>
  <si>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</si>
  <si>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</si>
  <si>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</si>
  <si>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</si>
  <si>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</si>
  <si>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</si>
  <si>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</si>
  <si>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</si>
  <si>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</si>
  <si>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</si>
  <si>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</si>
  <si>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</si>
  <si>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</si>
  <si>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</si>
  <si>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</si>
  <si>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</si>
  <si>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</si>
  <si>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</si>
  <si>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</si>
  <si>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</si>
  <si>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</si>
  <si>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</si>
  <si>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</si>
  <si>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</si>
  <si>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</si>
  <si>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</si>
  <si>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</si>
  <si>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</si>
  <si>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</si>
  <si>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</si>
  <si>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</si>
  <si>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</si>
  <si>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</si>
  <si>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</si>
  <si>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</si>
  <si>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</si>
  <si>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</si>
  <si>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</si>
  <si>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</si>
  <si>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</si>
  <si>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</si>
  <si>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</si>
  <si>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</si>
  <si>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</si>
  <si>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</si>
  <si>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</si>
  <si>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</si>
  <si>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</si>
  <si>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</si>
  <si>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</si>
  <si>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</si>
  <si>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</si>
  <si>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</si>
  <si>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</si>
  <si>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</si>
  <si>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</si>
  <si>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</si>
  <si>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</si>
  <si>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</si>
  <si>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</si>
  <si>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</si>
  <si>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</si>
  <si>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</si>
  <si>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</si>
  <si>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</si>
  <si>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</si>
  <si>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</si>
  <si>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</si>
  <si>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</si>
  <si>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</si>
  <si>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</si>
  <si>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</si>
  <si>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</si>
  <si>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</si>
  <si>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</si>
  <si>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</si>
  <si>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</si>
  <si>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</si>
  <si>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</si>
  <si>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</si>
  <si>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</si>
  <si>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</si>
  <si>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</si>
  <si>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</si>
  <si>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</si>
  <si>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</si>
  <si>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</si>
  <si>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</si>
  <si>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</si>
  <si>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</si>
  <si>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</si>
  <si>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</si>
  <si>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</si>
  <si>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</si>
  <si>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</si>
  <si>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</si>
  <si>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</si>
  <si>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</si>
  <si>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</si>
  <si>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</si>
  <si>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</si>
  <si>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</si>
  <si>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</si>
  <si>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</si>
  <si>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</si>
  <si>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</si>
  <si>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</si>
  <si>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</si>
  <si>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</si>
  <si>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</si>
  <si>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</si>
  <si>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</si>
  <si>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</si>
  <si>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</si>
  <si>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</si>
  <si>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</si>
  <si>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</si>
  <si>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</si>
  <si>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</si>
  <si>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</si>
  <si>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</si>
  <si>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</si>
  <si>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</si>
  <si>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</si>
  <si>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</si>
  <si>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</si>
  <si>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</si>
  <si>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</si>
  <si>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</si>
  <si>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</si>
  <si>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</si>
  <si>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</si>
  <si>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</si>
  <si>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</si>
  <si>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</si>
  <si>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</si>
  <si>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</si>
  <si>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</si>
  <si>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</si>
  <si>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</si>
  <si>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</si>
  <si>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</si>
  <si>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</si>
  <si>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</si>
  <si>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</si>
  <si>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</si>
  <si>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</si>
  <si>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</si>
  <si>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</si>
  <si>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</si>
  <si>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</si>
  <si>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</si>
  <si>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</si>
  <si>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</si>
  <si>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</si>
  <si>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</si>
  <si>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</si>
  <si>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</si>
  <si>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</si>
  <si>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</si>
  <si>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</si>
  <si>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</si>
  <si>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</si>
  <si>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</si>
  <si>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</si>
  <si>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</si>
  <si>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</si>
  <si>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</si>
  <si>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</si>
  <si>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</si>
  <si>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</si>
  <si>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</si>
  <si>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</si>
  <si>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</si>
  <si>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</si>
  <si>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</si>
  <si>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</si>
  <si>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</si>
  <si>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</si>
  <si>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</si>
  <si>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</si>
  <si>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</si>
  <si>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</si>
  <si>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</si>
  <si>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</si>
  <si>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</si>
  <si>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</si>
  <si>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</si>
  <si>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</si>
  <si>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</si>
  <si>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</si>
  <si>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</si>
  <si>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</si>
  <si>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</si>
  <si>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</si>
  <si>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</si>
  <si>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</si>
  <si>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</si>
  <si>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</si>
  <si>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</si>
  <si>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</si>
  <si>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</si>
  <si>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</si>
  <si>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</si>
  <si>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</si>
  <si>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</si>
  <si>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</si>
  <si>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</si>
  <si>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</si>
  <si>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</si>
  <si>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</si>
  <si>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</si>
  <si>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</si>
  <si>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</si>
  <si>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</si>
  <si>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</si>
  <si>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</si>
  <si>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</si>
  <si>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</si>
  <si>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</si>
  <si>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</si>
  <si>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</si>
  <si>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</si>
  <si>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</si>
  <si>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</si>
  <si>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</si>
  <si>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</si>
  <si>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</si>
  <si>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</si>
  <si>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</si>
  <si>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</si>
  <si>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</si>
  <si>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</si>
  <si>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</si>
  <si>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</si>
  <si>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</si>
  <si>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</si>
  <si>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</si>
  <si>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</si>
  <si>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</si>
  <si>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</si>
  <si>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</si>
  <si>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</si>
  <si>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</si>
  <si>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</si>
  <si>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</si>
  <si>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</si>
  <si>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</si>
  <si>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</si>
  <si>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</si>
  <si>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</si>
  <si>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</si>
  <si>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</si>
  <si>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</si>
  <si>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</si>
  <si>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</si>
  <si>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</si>
  <si>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</si>
  <si>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</si>
  <si>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</si>
  <si>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</si>
  <si>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</si>
  <si>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</si>
  <si>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</si>
  <si>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</si>
  <si>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</si>
  <si>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</si>
  <si>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</si>
  <si>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</si>
  <si>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</si>
  <si>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</si>
  <si>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</si>
  <si>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</si>
  <si>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</si>
  <si>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</si>
  <si>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</si>
  <si>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</si>
  <si>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</si>
  <si>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</si>
  <si>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</si>
  <si>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</si>
  <si>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</si>
  <si>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</si>
  <si>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</si>
  <si>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</si>
  <si>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</si>
  <si>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</si>
  <si>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</si>
  <si>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</si>
  <si>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</si>
  <si>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</si>
  <si>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</si>
  <si>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</si>
  <si>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</si>
  <si>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</si>
  <si>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</si>
  <si>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</si>
  <si>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</si>
  <si>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</si>
  <si>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</si>
  <si>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</si>
  <si>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</si>
  <si>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</si>
  <si>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</si>
  <si>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</si>
  <si>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</si>
  <si>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</si>
  <si>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</si>
  <si>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</si>
  <si>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</si>
  <si>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</si>
  <si>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</si>
  <si>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</si>
  <si>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</si>
  <si>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</si>
  <si>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</si>
  <si>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</si>
  <si>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</si>
  <si>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</si>
  <si>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</si>
  <si>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</si>
  <si>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</si>
  <si>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</si>
  <si>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</si>
  <si>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</si>
  <si>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</si>
  <si>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</si>
  <si>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</si>
  <si>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</si>
  <si>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</si>
  <si>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</si>
  <si>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</si>
  <si>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</si>
  <si>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</si>
  <si>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</si>
  <si>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</si>
  <si>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</si>
  <si>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</si>
  <si>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</si>
  <si>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</si>
  <si>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</si>
  <si>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</si>
  <si>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</si>
  <si>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</si>
  <si>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</si>
  <si>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</si>
  <si>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</si>
  <si>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</si>
  <si>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</si>
  <si>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</si>
  <si>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</si>
  <si>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</si>
  <si>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</si>
  <si>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</si>
  <si>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</si>
  <si>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</si>
  <si>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</si>
  <si>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</si>
  <si>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</si>
  <si>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</si>
  <si>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</si>
  <si>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</si>
  <si>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</si>
  <si>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</si>
  <si>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</si>
  <si>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</si>
  <si>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</si>
  <si>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</si>
  <si>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</si>
  <si>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</si>
  <si>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</si>
  <si>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</si>
  <si>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</si>
  <si>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</si>
  <si>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</si>
  <si>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</si>
  <si>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</si>
  <si>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</si>
  <si>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</si>
  <si>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</si>
  <si>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</si>
  <si>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</si>
  <si>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</si>
  <si>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</si>
  <si>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</si>
  <si>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</si>
  <si>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</si>
  <si>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</si>
  <si>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</si>
  <si>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</si>
  <si>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</si>
  <si>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</si>
  <si>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</si>
  <si>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</si>
  <si>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</si>
  <si>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</si>
  <si>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</si>
  <si>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</si>
  <si>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</si>
  <si>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</si>
  <si>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</si>
  <si>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</si>
  <si>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</si>
  <si>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</si>
  <si>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</si>
  <si>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</si>
  <si>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</si>
  <si>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</si>
  <si>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</si>
  <si>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</si>
  <si>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</si>
  <si>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</si>
  <si>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</si>
  <si>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</si>
  <si>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</si>
  <si>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</si>
  <si>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</si>
  <si>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</si>
  <si>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</si>
  <si>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</si>
  <si>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</si>
  <si>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</si>
  <si>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</si>
  <si>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</si>
  <si>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</si>
  <si>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</si>
  <si>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</si>
  <si>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</si>
  <si>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</si>
  <si>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</si>
  <si>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</si>
  <si>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</si>
  <si>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</si>
  <si>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</si>
  <si>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</si>
  <si>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</si>
  <si>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</si>
  <si>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</si>
  <si>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</si>
  <si>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</si>
  <si>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</si>
  <si>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</si>
  <si>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</si>
  <si>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</si>
  <si>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</si>
  <si>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</si>
  <si>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</si>
  <si>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</si>
  <si>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</si>
  <si>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</si>
  <si>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</si>
  <si>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</si>
  <si>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</si>
  <si>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</si>
  <si>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</si>
  <si>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</si>
  <si>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</si>
  <si>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</si>
  <si>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</si>
  <si>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</si>
  <si>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</si>
  <si>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</si>
  <si>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</si>
  <si>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</si>
  <si>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</si>
  <si>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</si>
  <si>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</si>
  <si>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</si>
  <si>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</si>
  <si>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</si>
  <si>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</si>
  <si>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</si>
  <si>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</si>
  <si>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</si>
  <si>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</si>
  <si>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</si>
  <si>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</si>
  <si>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</si>
  <si>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</si>
  <si>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</si>
  <si>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</si>
  <si>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</si>
  <si>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</si>
  <si>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</si>
  <si>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</si>
  <si>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</si>
  <si>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</si>
  <si>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</si>
  <si>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</si>
  <si>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</si>
  <si>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</si>
  <si>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</si>
  <si>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</si>
  <si>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</si>
  <si>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</si>
  <si>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</si>
  <si>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</si>
  <si>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</si>
  <si>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</si>
  <si>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</si>
  <si>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</si>
  <si>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</si>
  <si>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</si>
  <si>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</si>
  <si>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</si>
  <si>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</si>
  <si>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</si>
  <si>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</si>
  <si>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</si>
  <si>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</si>
  <si>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</si>
  <si>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</si>
  <si>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</si>
  <si>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</si>
  <si>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</si>
  <si>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</si>
  <si>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</si>
  <si>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</si>
  <si>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</si>
  <si>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</si>
  <si>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</si>
  <si>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</si>
  <si>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</si>
  <si>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</si>
  <si>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</si>
  <si>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</si>
  <si>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</si>
  <si>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</si>
  <si>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</si>
  <si>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</si>
  <si>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</si>
  <si>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</si>
  <si>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</si>
  <si>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</si>
  <si>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</si>
  <si>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</si>
  <si>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</si>
  <si>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</si>
  <si>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</si>
  <si>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</si>
  <si>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</si>
  <si>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</si>
  <si>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</si>
  <si>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</si>
  <si>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</si>
  <si>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</si>
  <si>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</si>
  <si>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</si>
  <si>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</si>
  <si>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</si>
  <si>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</si>
  <si>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</si>
  <si>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</si>
  <si>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</si>
  <si>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</si>
  <si>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</si>
  <si>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</si>
  <si>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</si>
  <si>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</si>
  <si>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</si>
  <si>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</si>
  <si>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</si>
  <si>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</si>
  <si>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</si>
  <si>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</si>
  <si>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</si>
  <si>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</si>
  <si>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</si>
  <si>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</si>
  <si>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</si>
  <si>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</si>
  <si>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</si>
  <si>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</si>
  <si>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</si>
  <si>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</si>
  <si>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</si>
  <si>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</si>
  <si>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</si>
  <si>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</si>
  <si>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</si>
  <si>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</si>
  <si>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</si>
  <si>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</si>
  <si>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</si>
  <si>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</si>
  <si>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</si>
  <si>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</si>
  <si>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</si>
  <si>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</si>
  <si>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</si>
  <si>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</si>
  <si>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</si>
  <si>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</si>
  <si>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</si>
  <si>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</si>
  <si>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</si>
  <si>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</si>
  <si>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</si>
  <si>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</si>
  <si>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</si>
  <si>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</si>
  <si>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</si>
  <si>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</si>
  <si>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</si>
  <si>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</si>
  <si>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</si>
  <si>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</si>
  <si>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</si>
  <si>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</si>
  <si>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</si>
  <si>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</si>
  <si>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</si>
  <si>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</si>
  <si>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</si>
  <si>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</si>
  <si>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</si>
  <si>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</si>
  <si>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</si>
  <si>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</si>
  <si>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</si>
  <si>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</si>
  <si>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</si>
  <si>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</si>
  <si>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</si>
  <si>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</si>
  <si>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</si>
  <si>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</si>
  <si>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</si>
  <si>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</si>
  <si>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</si>
  <si>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</si>
  <si>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</si>
  <si>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</si>
  <si>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</si>
  <si>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</si>
  <si>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</si>
  <si>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</si>
  <si>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</si>
  <si>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</si>
  <si>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</si>
  <si>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</si>
  <si>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</si>
  <si>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</si>
  <si>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</si>
  <si>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</si>
  <si>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</si>
  <si>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</si>
  <si>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</si>
  <si>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</si>
  <si>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</si>
  <si>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</si>
  <si>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</si>
  <si>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</si>
  <si>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</si>
  <si>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</si>
  <si>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</si>
  <si>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</si>
  <si>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</si>
  <si>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</si>
  <si>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</si>
  <si>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</si>
  <si>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</si>
  <si>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</si>
  <si>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</si>
  <si>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</si>
  <si>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</si>
  <si>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</si>
  <si>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</si>
  <si>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</si>
  <si>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</si>
  <si>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</si>
  <si>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</si>
  <si>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</si>
  <si>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</si>
  <si>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</si>
  <si>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</si>
  <si>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</si>
  <si>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</si>
  <si>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</si>
  <si>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</si>
  <si>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</si>
  <si>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</si>
  <si>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</si>
  <si>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</si>
  <si>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</si>
  <si>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</si>
  <si>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</si>
  <si>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</si>
  <si>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</si>
  <si>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</si>
  <si>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</si>
  <si>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</si>
  <si>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</si>
  <si>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</si>
  <si>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</si>
  <si>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</si>
  <si>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</si>
  <si>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</si>
  <si>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</si>
  <si>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</si>
  <si>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</si>
  <si>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</si>
  <si>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</si>
  <si>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</si>
  <si>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</si>
  <si>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</si>
  <si>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</si>
  <si>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</si>
  <si>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</si>
  <si>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</si>
  <si>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</si>
  <si>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</si>
  <si>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</si>
  <si>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</si>
  <si>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</si>
  <si>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</si>
  <si>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</si>
  <si>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</si>
  <si>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</si>
  <si>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</si>
  <si>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</si>
  <si>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</si>
  <si>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</si>
  <si>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</si>
  <si>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</si>
  <si>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</si>
  <si>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</si>
  <si>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</si>
  <si>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</si>
  <si>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</si>
  <si>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</si>
  <si>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</si>
  <si>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</si>
  <si>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</si>
  <si>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</si>
  <si>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</si>
  <si>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</si>
  <si>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</si>
  <si>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</si>
  <si>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</si>
  <si>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</si>
  <si>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</si>
  <si>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</si>
  <si>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</si>
  <si>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</si>
  <si>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</si>
  <si>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</si>
  <si>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</si>
  <si>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</si>
  <si>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</si>
  <si>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</si>
  <si>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</si>
  <si>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</si>
  <si>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</si>
  <si>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</si>
  <si>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</si>
  <si>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</si>
  <si>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</si>
  <si>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</si>
  <si>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</si>
  <si>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</si>
  <si>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</si>
  <si>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</si>
  <si>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</si>
  <si>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</si>
  <si>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</si>
  <si>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</si>
  <si>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</si>
  <si>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</si>
  <si>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</si>
  <si>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</si>
  <si>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</si>
  <si>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</si>
  <si>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</si>
  <si>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</si>
  <si>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</si>
  <si>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</si>
  <si>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</si>
  <si>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</si>
  <si>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</si>
  <si>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</si>
  <si>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</si>
  <si>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</si>
  <si>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</si>
  <si>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</si>
  <si>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</si>
  <si>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</si>
  <si>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</si>
  <si>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</si>
  <si>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</si>
  <si>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</si>
  <si>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</si>
  <si>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</si>
  <si>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</si>
  <si>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</si>
  <si>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</si>
  <si>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</si>
  <si>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</si>
  <si>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</si>
  <si>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</si>
  <si>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</si>
  <si>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</si>
  <si>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</si>
  <si>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</si>
  <si>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</si>
  <si>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</si>
  <si>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</si>
  <si>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</si>
  <si>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</si>
  <si>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</si>
  <si>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</si>
  <si>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</si>
  <si>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</si>
  <si>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</si>
  <si>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</si>
  <si>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</si>
  <si>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</si>
  <si>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</si>
  <si>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</si>
  <si>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</si>
  <si>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</si>
  <si>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</si>
  <si>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</si>
  <si>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</si>
  <si>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</si>
  <si>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</si>
  <si>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</si>
  <si>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</si>
  <si>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</si>
  <si>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</si>
  <si>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</si>
  <si>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</si>
  <si>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</si>
  <si>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</si>
  <si>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</si>
  <si>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</si>
  <si>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</si>
  <si>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</si>
  <si>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</si>
  <si>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</si>
  <si>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</si>
  <si>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</si>
  <si>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</si>
  <si>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</si>
  <si>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</si>
  <si>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</si>
  <si>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</si>
  <si>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</si>
  <si>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</si>
  <si>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</si>
  <si>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</si>
  <si>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</si>
  <si>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</si>
  <si>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</si>
  <si>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</si>
  <si>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</si>
  <si>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</si>
  <si>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</si>
  <si>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</si>
  <si>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</si>
  <si>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</si>
  <si>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</si>
  <si>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</si>
  <si>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</si>
  <si>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</si>
  <si>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</si>
  <si>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</si>
  <si>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</si>
  <si>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</si>
  <si>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</si>
  <si>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</si>
  <si>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</si>
  <si>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</si>
  <si>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</si>
  <si>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</si>
  <si>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</si>
  <si>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</si>
  <si>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</si>
  <si>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</si>
  <si>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</si>
  <si>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</si>
  <si>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</si>
  <si>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</si>
  <si>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</si>
  <si>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</si>
  <si>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</si>
  <si>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</si>
  <si>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</si>
  <si>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</si>
  <si>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</si>
  <si>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</si>
  <si>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</si>
  <si>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</si>
  <si>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</si>
  <si>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</si>
  <si>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</si>
  <si>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</si>
  <si>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</si>
  <si>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</si>
  <si>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</si>
  <si>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</si>
  <si>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</si>
  <si>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</si>
  <si>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</si>
  <si>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</si>
  <si>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</si>
  <si>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</si>
  <si>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</si>
  <si>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</si>
  <si>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</si>
  <si>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</si>
  <si>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</si>
  <si>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</si>
  <si>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</si>
  <si>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</si>
  <si>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</si>
  <si>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</si>
  <si>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</si>
  <si>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</si>
  <si>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</si>
  <si>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</si>
  <si>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</si>
  <si>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</si>
  <si>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</si>
  <si>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</si>
  <si>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</si>
  <si>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</si>
  <si>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</si>
  <si>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</si>
  <si>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</si>
  <si>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</si>
  <si>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</si>
  <si>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</si>
  <si>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</si>
  <si>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</si>
  <si>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</si>
  <si>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</si>
  <si>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</si>
  <si>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</si>
  <si>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</si>
  <si>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</si>
  <si>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</si>
  <si>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</si>
  <si>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</si>
  <si>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</si>
  <si>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</si>
  <si>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</si>
  <si>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</si>
  <si>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</si>
  <si>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</si>
  <si>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</si>
  <si>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</si>
  <si>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</si>
  <si>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</si>
  <si>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</si>
  <si>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</si>
  <si>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</si>
  <si>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</si>
  <si>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</si>
  <si>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</si>
  <si>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</si>
  <si>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</si>
  <si>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</si>
  <si>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</si>
  <si>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</si>
  <si>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</si>
  <si>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</si>
  <si>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</si>
  <si>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</si>
  <si>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</si>
  <si>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</si>
  <si>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</si>
  <si>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</si>
  <si>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</si>
  <si>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</si>
  <si>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</si>
  <si>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</si>
  <si>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</si>
  <si>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</si>
  <si>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</si>
  <si>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</si>
  <si>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</si>
  <si>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</si>
  <si>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</si>
  <si>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</si>
  <si>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</si>
  <si>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</si>
  <si>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</si>
  <si>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</si>
  <si>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</si>
  <si>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</si>
  <si>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</si>
  <si>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</si>
  <si>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</si>
  <si>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</si>
  <si>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</si>
  <si>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</si>
  <si>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</si>
  <si>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</si>
  <si>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</si>
  <si>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</si>
  <si>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</si>
  <si>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</si>
  <si>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</si>
  <si>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</si>
  <si>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</si>
  <si>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</si>
  <si>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</si>
  <si>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</si>
  <si>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</si>
  <si>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</si>
  <si>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</si>
  <si>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</si>
  <si>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</si>
  <si>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</si>
  <si>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</si>
  <si>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</si>
  <si>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</si>
  <si>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</si>
  <si>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</si>
  <si>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</si>
  <si>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</si>
  <si>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</si>
  <si>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</si>
  <si>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</si>
  <si>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</si>
  <si>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</si>
  <si>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</si>
  <si>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</si>
  <si>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</si>
  <si>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</si>
  <si>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</si>
  <si>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</si>
  <si>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</si>
  <si>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</si>
  <si>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</si>
  <si>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</si>
  <si>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</si>
  <si>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</si>
  <si>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</si>
  <si>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</si>
  <si>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</si>
  <si>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</si>
  <si>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</si>
  <si>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</si>
  <si>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</si>
  <si>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</si>
  <si>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</si>
  <si>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</si>
  <si>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</si>
  <si>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</si>
  <si>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</si>
  <si>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</si>
  <si>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</si>
  <si>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</si>
  <si>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</si>
  <si>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</si>
  <si>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</si>
  <si>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</si>
  <si>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</si>
  <si>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</si>
  <si>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</si>
  <si>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</si>
  <si>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</si>
  <si>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</si>
  <si>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</si>
  <si>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</si>
  <si>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</si>
  <si>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</si>
  <si>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</si>
  <si>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</si>
  <si>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</si>
  <si>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</si>
  <si>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</si>
  <si>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</si>
  <si>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</si>
  <si>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</si>
  <si>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</si>
  <si>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</si>
  <si>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</si>
  <si>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</si>
  <si>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</si>
  <si>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</si>
  <si>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</si>
  <si>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</si>
  <si>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</si>
  <si>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</si>
  <si>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</si>
  <si>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</si>
  <si>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</si>
  <si>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</si>
  <si>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</si>
  <si>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</si>
  <si>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</si>
  <si>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</si>
  <si>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</si>
  <si>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</si>
  <si>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</si>
  <si>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</si>
  <si>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</si>
  <si>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</si>
  <si>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</si>
  <si>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</si>
  <si>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</si>
  <si>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</si>
  <si>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</si>
  <si>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</si>
  <si>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</si>
  <si>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</si>
  <si>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</si>
  <si>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</si>
  <si>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</si>
  <si>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</si>
  <si>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</si>
  <si>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</si>
  <si>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</si>
  <si>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</si>
  <si>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</si>
  <si>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</si>
  <si>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</si>
  <si>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</si>
  <si>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</si>
  <si>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</si>
  <si>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</si>
  <si>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</si>
  <si>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</si>
  <si>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</si>
  <si>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</si>
  <si>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</si>
  <si>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</si>
  <si>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</si>
  <si>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</si>
  <si>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</si>
  <si>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</si>
  <si>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</si>
  <si>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</si>
  <si>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</si>
  <si>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</si>
  <si>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</si>
  <si>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</si>
  <si>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</si>
  <si>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</si>
  <si>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</si>
  <si>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</si>
  <si>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</si>
  <si>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</si>
  <si>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</si>
  <si>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</si>
  <si>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</si>
  <si>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</si>
  <si>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</si>
  <si>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</si>
  <si>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</si>
  <si>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</si>
  <si>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</si>
  <si>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</si>
  <si>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</si>
  <si>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</si>
  <si>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</si>
  <si>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</si>
  <si>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</si>
  <si>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</si>
  <si>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</si>
  <si>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</si>
  <si>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</si>
  <si>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</si>
  <si>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</si>
  <si>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</si>
  <si>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</si>
  <si>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</si>
  <si>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</si>
  <si>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</si>
  <si>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</si>
  <si>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</si>
  <si>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</si>
  <si>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</si>
  <si>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</si>
  <si>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</si>
  <si>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</si>
  <si>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</si>
  <si>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</si>
  <si>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</si>
  <si>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</si>
  <si>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</si>
  <si>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</si>
  <si>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</si>
  <si>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</si>
  <si>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</si>
  <si>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</si>
  <si>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</si>
  <si>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</si>
  <si>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</si>
  <si>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</si>
  <si>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</si>
  <si>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</si>
  <si>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</si>
  <si>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</si>
  <si>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</si>
  <si>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</si>
  <si>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</si>
  <si>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</si>
  <si>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</si>
  <si>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</si>
  <si>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</si>
  <si>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</si>
  <si>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</si>
  <si>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</si>
  <si>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</si>
  <si>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</si>
  <si>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</si>
  <si>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</si>
  <si>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</si>
  <si>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</si>
  <si>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</si>
  <si>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</si>
  <si>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</si>
  <si>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</si>
  <si>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</si>
  <si>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</si>
  <si>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</si>
  <si>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</si>
  <si>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</si>
  <si>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</si>
  <si>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</si>
  <si>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</si>
  <si>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</si>
  <si>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</si>
  <si>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</si>
  <si>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</si>
  <si>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</si>
  <si>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</si>
  <si>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</si>
  <si>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</si>
  <si>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</si>
  <si>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</si>
  <si>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</si>
  <si>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</si>
  <si>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</si>
  <si>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</si>
  <si>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</si>
  <si>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</si>
  <si>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</si>
  <si>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</si>
  <si>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</si>
  <si>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</si>
  <si>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</si>
  <si>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</si>
  <si>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</si>
  <si>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</si>
  <si>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</si>
  <si>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</si>
  <si>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</si>
  <si>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</si>
  <si>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</si>
  <si>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</si>
  <si>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</si>
  <si>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</si>
  <si>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</si>
  <si>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</si>
  <si>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</si>
  <si>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</si>
  <si>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</si>
  <si>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</si>
  <si>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</si>
  <si>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</si>
  <si>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</si>
  <si>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</si>
  <si>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</si>
  <si>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</si>
  <si>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</si>
  <si>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</si>
  <si>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</si>
  <si>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</si>
  <si>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</si>
  <si>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</si>
  <si>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</si>
  <si>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</si>
  <si>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</si>
  <si>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</si>
  <si>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</si>
  <si>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</si>
  <si>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</si>
  <si>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</si>
  <si>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</si>
  <si>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</si>
  <si>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</si>
  <si>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</si>
  <si>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</si>
  <si>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</si>
  <si>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</si>
  <si>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</si>
  <si>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</si>
  <si>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</si>
  <si>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</si>
  <si>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</si>
  <si>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</si>
  <si>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</si>
  <si>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</si>
  <si>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</si>
  <si>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</si>
  <si>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</si>
  <si>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</si>
  <si>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</si>
  <si>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</si>
  <si>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</si>
  <si>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</si>
  <si>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</si>
  <si>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</si>
  <si>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</si>
  <si>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</si>
  <si>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</si>
  <si>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</si>
  <si>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</si>
  <si>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</si>
  <si>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</si>
  <si>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</si>
  <si>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</si>
  <si>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</si>
  <si>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</si>
  <si>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</si>
  <si>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</si>
  <si>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</si>
  <si>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</si>
  <si>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</si>
  <si>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</si>
  <si>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</si>
  <si>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</si>
  <si>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</si>
  <si>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</si>
  <si>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</si>
  <si>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</si>
  <si>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</si>
  <si>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</si>
  <si>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</si>
  <si>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</si>
  <si>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</si>
  <si>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</si>
  <si>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</si>
  <si>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</si>
  <si>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</si>
  <si>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</si>
  <si>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</si>
  <si>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</si>
  <si>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</si>
  <si>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</si>
  <si>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</si>
  <si>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</si>
  <si>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</si>
  <si>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</si>
  <si>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</si>
  <si>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</si>
  <si>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</si>
  <si>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</si>
  <si>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</si>
  <si>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</si>
  <si>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</si>
  <si>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</si>
  <si>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</si>
  <si>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</si>
  <si>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</si>
  <si>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</si>
  <si>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</si>
  <si>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</si>
  <si>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</si>
  <si>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</si>
  <si>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</si>
  <si>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</si>
  <si>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</si>
  <si>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</si>
  <si>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</si>
  <si>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</si>
  <si>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</si>
  <si>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</si>
  <si>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</si>
  <si>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</si>
  <si>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</si>
  <si>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</si>
  <si>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</si>
  <si>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</si>
  <si>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</si>
  <si>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</si>
  <si>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</si>
  <si>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</si>
  <si>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</si>
  <si>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</si>
  <si>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</si>
  <si>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</si>
  <si>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</si>
  <si>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</si>
  <si>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</si>
  <si>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</si>
  <si>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</si>
  <si>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</si>
  <si>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</si>
  <si>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</si>
  <si>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</si>
  <si>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</si>
  <si>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</si>
  <si>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</si>
  <si>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</si>
  <si>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</si>
  <si>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</si>
  <si>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</si>
  <si>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</si>
  <si>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</si>
  <si>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</si>
  <si>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</si>
  <si>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</si>
  <si>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</si>
  <si>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</si>
  <si>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</si>
  <si>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</si>
  <si>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</si>
  <si>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</si>
  <si>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</si>
  <si>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</si>
  <si>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</si>
  <si>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</si>
  <si>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</si>
  <si>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</si>
  <si>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</si>
  <si>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</si>
  <si>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</si>
  <si>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</si>
  <si>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</si>
  <si>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</si>
  <si>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</si>
  <si>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</si>
  <si>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</si>
  <si>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</si>
  <si>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</si>
  <si>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</si>
  <si>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</si>
  <si>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</si>
  <si>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</si>
  <si>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</si>
  <si>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</si>
  <si>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</si>
  <si>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</si>
  <si>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</si>
  <si>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</si>
  <si>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</si>
  <si>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</si>
  <si>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</si>
  <si>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</si>
  <si>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</si>
  <si>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</si>
  <si>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</si>
  <si>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</si>
  <si>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</si>
  <si>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</si>
  <si>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</si>
  <si>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</si>
  <si>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</si>
  <si>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</si>
  <si>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</si>
  <si>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</si>
  <si>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</si>
  <si>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</si>
  <si>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</si>
  <si>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</si>
  <si>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</si>
  <si>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</si>
  <si>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</si>
  <si>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</si>
  <si>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</si>
  <si>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</si>
  <si>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</si>
  <si>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</si>
  <si>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</si>
  <si>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</si>
  <si>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</si>
  <si>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</si>
  <si>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</si>
  <si>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</si>
  <si>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</si>
  <si>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</si>
  <si>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</si>
  <si>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</si>
  <si>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</si>
  <si>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</si>
  <si>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</si>
  <si>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</si>
  <si>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</si>
  <si>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</si>
  <si>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</si>
  <si>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</si>
  <si>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</si>
  <si>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</si>
  <si>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</si>
  <si>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</si>
  <si>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</si>
  <si>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</si>
  <si>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</si>
  <si>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</si>
  <si>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</si>
  <si>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</si>
  <si>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</si>
  <si>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</si>
  <si>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</si>
  <si>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</si>
  <si>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</si>
  <si>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</si>
  <si>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</si>
  <si>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</si>
  <si>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</si>
  <si>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</si>
  <si>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</si>
  <si>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</si>
  <si>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</si>
  <si>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</si>
  <si>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</si>
  <si>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</si>
  <si>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</si>
  <si>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</si>
  <si>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</si>
  <si>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</si>
  <si>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</si>
  <si>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</si>
  <si>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</si>
  <si>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</si>
  <si>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</si>
  <si>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</si>
  <si>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</si>
  <si>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</si>
  <si>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</si>
  <si>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</si>
  <si>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</si>
  <si>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</si>
  <si>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</si>
  <si>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</si>
  <si>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</si>
  <si>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</si>
  <si>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</si>
  <si>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</si>
  <si>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</si>
  <si>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</si>
  <si>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</si>
  <si>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</si>
  <si>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</si>
  <si>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</si>
  <si>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</si>
  <si>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</si>
  <si>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</si>
  <si>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</si>
  <si>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</si>
  <si>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</si>
  <si>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</si>
  <si>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</si>
  <si>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</si>
  <si>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</si>
  <si>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</si>
  <si>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</si>
  <si>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</si>
  <si>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</si>
  <si>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</si>
  <si>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</si>
  <si>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</si>
  <si>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</si>
  <si>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</si>
  <si>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</si>
  <si>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</si>
  <si>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</si>
  <si>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</si>
  <si>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</si>
  <si>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</si>
  <si>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</si>
  <si>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</si>
  <si>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</si>
  <si>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</si>
  <si>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</si>
  <si>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</si>
  <si>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</si>
  <si>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</si>
  <si>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</si>
  <si>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</si>
  <si>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</si>
  <si>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</si>
  <si>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</si>
  <si>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</si>
  <si>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</si>
  <si>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</si>
  <si>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</si>
  <si>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</si>
  <si>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</si>
  <si>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</si>
  <si>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</si>
  <si>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</si>
  <si>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</si>
  <si>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</si>
  <si>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</si>
  <si>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</si>
  <si>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</si>
  <si>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</si>
  <si>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</si>
  <si>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</si>
  <si>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</si>
  <si>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</si>
  <si>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</si>
  <si>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</si>
  <si>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</si>
  <si>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</si>
  <si>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</si>
  <si>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</si>
  <si>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</si>
  <si>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</si>
  <si>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</si>
  <si>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</si>
  <si>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</si>
  <si>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</si>
  <si>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</si>
  <si>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</si>
  <si>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</si>
  <si>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</si>
  <si>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</si>
  <si>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</si>
  <si>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</si>
  <si>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</si>
  <si>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</si>
  <si>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</si>
  <si>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</si>
  <si>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</si>
  <si>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</si>
  <si>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</si>
  <si>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</si>
  <si>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</si>
  <si>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</si>
  <si>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</si>
  <si>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</si>
  <si>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</si>
  <si>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</si>
  <si>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</si>
  <si>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</si>
  <si>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</si>
  <si>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</si>
  <si>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</si>
  <si>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</si>
  <si>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</si>
  <si>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</si>
  <si>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</si>
  <si>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</si>
  <si>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</si>
  <si>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</si>
  <si>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</si>
  <si>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</si>
  <si>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</si>
  <si>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</si>
  <si>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</si>
  <si>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</si>
  <si>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</si>
  <si>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</si>
  <si>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</si>
  <si>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</si>
  <si>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</si>
  <si>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</si>
  <si>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</si>
  <si>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</si>
  <si>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</si>
  <si>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</si>
  <si>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</si>
  <si>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</si>
  <si>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</si>
  <si>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</si>
  <si>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</si>
  <si>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</si>
  <si>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</si>
  <si>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</si>
  <si>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</si>
  <si>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</si>
  <si>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</si>
  <si>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</si>
  <si>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</si>
  <si>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</si>
  <si>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</si>
  <si>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</si>
  <si>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</si>
  <si>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</si>
  <si>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</si>
  <si>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</si>
  <si>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</si>
  <si>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</si>
  <si>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</si>
  <si>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</si>
  <si>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</si>
  <si>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</si>
  <si>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</si>
  <si>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</si>
  <si>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</si>
  <si>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</si>
  <si>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</si>
  <si>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</si>
  <si>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</si>
  <si>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</si>
  <si>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</si>
  <si>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</si>
  <si>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</si>
  <si>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</si>
  <si>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</si>
  <si>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</si>
  <si>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</si>
  <si>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</si>
  <si>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</si>
  <si>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</si>
  <si>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</si>
  <si>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</si>
  <si>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</si>
  <si>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</si>
  <si>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</si>
  <si>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</si>
  <si>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</si>
  <si>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</si>
  <si>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</si>
  <si>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</si>
  <si>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</si>
  <si>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</si>
  <si>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</si>
  <si>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</si>
  <si>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</si>
  <si>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</si>
  <si>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</si>
  <si>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</si>
  <si>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</si>
  <si>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</si>
  <si>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</si>
  <si>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</si>
  <si>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</si>
  <si>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</si>
  <si>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</si>
  <si>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</si>
  <si>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</si>
  <si>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</si>
  <si>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</si>
  <si>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</si>
  <si>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</si>
  <si>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</si>
  <si>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</si>
  <si>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</si>
  <si>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</si>
  <si>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</si>
  <si>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</si>
  <si>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</si>
  <si>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</si>
  <si>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</si>
  <si>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</si>
  <si>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</si>
  <si>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</si>
  <si>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</si>
  <si>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</si>
  <si>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</si>
  <si>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</si>
  <si>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</si>
  <si>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</si>
  <si>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</si>
  <si>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</si>
  <si>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</si>
  <si>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</si>
  <si>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</si>
  <si>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</si>
  <si>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</si>
  <si>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</si>
  <si>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</si>
  <si>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</si>
  <si>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</si>
  <si>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</si>
  <si>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</si>
  <si>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</si>
  <si>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</si>
  <si>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</si>
  <si>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</si>
  <si>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</si>
  <si>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</si>
  <si>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</si>
  <si>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</si>
  <si>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</si>
  <si>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</si>
  <si>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</si>
  <si>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</si>
  <si>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</si>
  <si>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</si>
  <si>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</si>
  <si>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</si>
  <si>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</si>
  <si>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</si>
  <si>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</si>
  <si>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</si>
  <si>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</si>
  <si>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</si>
  <si>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</si>
  <si>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</si>
  <si>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</si>
  <si>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</si>
  <si>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</si>
  <si>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</si>
  <si>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</si>
  <si>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</si>
  <si>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</si>
  <si>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</si>
  <si>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</si>
  <si>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</si>
  <si>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</si>
  <si>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</si>
  <si>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</si>
  <si>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</si>
  <si>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</si>
  <si>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</si>
  <si>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</si>
  <si>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</si>
  <si>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</si>
  <si>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</si>
  <si>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</si>
  <si>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</si>
  <si>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</si>
  <si>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</si>
  <si>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</si>
  <si>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</si>
  <si>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</si>
  <si>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</si>
  <si>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</si>
  <si>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</si>
  <si>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</si>
  <si>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</si>
  <si>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</si>
  <si>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</si>
  <si>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</si>
  <si>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</si>
  <si>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</si>
  <si>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</si>
  <si>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</si>
  <si>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</si>
  <si>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</si>
  <si>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</si>
  <si>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</si>
  <si>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</si>
  <si>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</si>
  <si>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</si>
  <si>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</si>
  <si>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</si>
  <si>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</si>
  <si>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</si>
  <si>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</si>
  <si>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</si>
  <si>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</si>
  <si>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</si>
  <si>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</si>
  <si>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</si>
  <si>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</si>
  <si>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</si>
  <si>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</si>
  <si>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</si>
  <si>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</si>
  <si>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</si>
  <si>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</si>
  <si>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</si>
  <si>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</si>
  <si>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</si>
  <si>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</si>
  <si>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</si>
  <si>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</si>
  <si>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</si>
  <si>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</si>
  <si>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</si>
  <si>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</si>
  <si>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</si>
  <si>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</si>
  <si>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</si>
  <si>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</si>
  <si>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</si>
  <si>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</si>
  <si>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</si>
  <si>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</si>
  <si>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</si>
  <si>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</si>
  <si>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</si>
  <si>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</si>
  <si>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</si>
  <si>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</si>
  <si>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</si>
  <si>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</si>
  <si>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</si>
  <si>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</si>
  <si>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</si>
  <si>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</si>
  <si>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</si>
  <si>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</si>
  <si>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</si>
  <si>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</si>
  <si>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</si>
  <si>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</si>
  <si>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</si>
  <si>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</si>
  <si>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</si>
  <si>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</si>
  <si>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</si>
  <si>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</si>
  <si>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</si>
  <si>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</si>
  <si>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</si>
  <si>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</si>
  <si>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</si>
  <si>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</si>
  <si>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</si>
  <si>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</si>
  <si>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</si>
  <si>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</si>
  <si>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</si>
  <si>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</si>
  <si>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</si>
  <si>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</si>
  <si>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</si>
  <si>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</si>
  <si>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</si>
  <si>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</si>
  <si>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</si>
  <si>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</si>
  <si>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</si>
  <si>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</si>
  <si>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</si>
  <si>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</si>
  <si>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</si>
  <si>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</si>
  <si>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</si>
  <si>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</si>
  <si>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</si>
  <si>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</si>
  <si>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</si>
  <si>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</si>
  <si>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</si>
  <si>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</si>
  <si>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</si>
  <si>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</si>
  <si>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</si>
  <si>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</si>
  <si>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</si>
  <si>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</si>
  <si>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</si>
  <si>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</si>
  <si>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</si>
  <si>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</si>
  <si>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</si>
  <si>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</si>
  <si>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</si>
  <si>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</si>
  <si>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</si>
  <si>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</si>
  <si>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</si>
  <si>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</si>
  <si>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</si>
  <si>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</si>
  <si>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</si>
  <si>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</si>
  <si>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</si>
  <si>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</si>
  <si>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</si>
  <si>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</si>
  <si>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</si>
  <si>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</si>
  <si>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</si>
  <si>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</si>
  <si>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</si>
  <si>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</si>
  <si>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</si>
  <si>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</si>
  <si>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</si>
  <si>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</si>
  <si>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</si>
  <si>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</si>
  <si>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</si>
  <si>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</si>
  <si>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</si>
  <si>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</si>
  <si>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</si>
  <si>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</si>
  <si>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</si>
  <si>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</si>
  <si>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</si>
  <si>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</si>
  <si>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</si>
  <si>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</si>
  <si>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</si>
  <si>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</si>
  <si>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</si>
  <si>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</si>
  <si>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</si>
  <si>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</si>
  <si>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</si>
  <si>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</si>
  <si>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</si>
  <si>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</si>
  <si>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</si>
  <si>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</si>
  <si>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</si>
  <si>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</si>
  <si>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</si>
  <si>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</si>
  <si>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</si>
  <si>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</si>
  <si>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</si>
  <si>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</si>
  <si>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</si>
  <si>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</si>
  <si>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</si>
  <si>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</si>
  <si>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</si>
  <si>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</si>
  <si>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</si>
  <si>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</si>
  <si>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</si>
  <si>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</si>
  <si>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</si>
  <si>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</si>
  <si>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</si>
  <si>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</si>
  <si>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</si>
  <si>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</si>
  <si>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</si>
  <si>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</si>
  <si>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</si>
  <si>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</si>
  <si>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</si>
  <si>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</si>
  <si>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</si>
  <si>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</si>
  <si>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</si>
  <si>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</si>
  <si>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</si>
  <si>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</si>
  <si>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</si>
  <si>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</si>
  <si>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</si>
  <si>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</si>
  <si>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</si>
  <si>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</si>
  <si>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</si>
  <si>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</si>
  <si>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</si>
  <si>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</si>
  <si>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</si>
  <si>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</si>
  <si>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</si>
  <si>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</si>
  <si>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</si>
  <si>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</si>
  <si>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</si>
  <si>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</si>
  <si>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</si>
  <si>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</si>
  <si>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</si>
  <si>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</si>
  <si>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</si>
  <si>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</si>
  <si>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</si>
  <si>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</si>
  <si>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</si>
  <si>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</si>
  <si>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</si>
  <si>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</si>
  <si>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</si>
  <si>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</si>
  <si>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</si>
  <si>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</si>
  <si>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</si>
  <si>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</si>
  <si>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</si>
  <si>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</si>
  <si>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</si>
  <si>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</si>
  <si>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</si>
  <si>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</si>
  <si>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</si>
  <si>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</si>
  <si>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</si>
  <si>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</si>
  <si>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</si>
  <si>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</si>
  <si>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</si>
  <si>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</si>
  <si>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</si>
  <si>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</si>
  <si>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</si>
  <si>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</si>
  <si>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</si>
  <si>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</si>
  <si>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</si>
  <si>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</si>
  <si>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</si>
  <si>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</si>
  <si>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</si>
  <si>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</si>
  <si>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</si>
  <si>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</si>
  <si>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</si>
  <si>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</si>
  <si>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</si>
  <si>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</si>
  <si>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</si>
  <si>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</si>
  <si>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</si>
  <si>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</si>
  <si>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</si>
  <si>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</si>
  <si>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</si>
  <si>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</si>
  <si>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</si>
  <si>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</si>
  <si>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</si>
  <si>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</si>
  <si>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</si>
  <si>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</si>
  <si>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</si>
  <si>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</si>
  <si>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</si>
  <si>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</si>
  <si>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</si>
  <si>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</si>
  <si>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</si>
  <si>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</si>
  <si>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</si>
  <si>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</si>
  <si>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</si>
  <si>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</si>
  <si>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</si>
  <si>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</si>
  <si>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</si>
  <si>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</si>
  <si>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</si>
  <si>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</si>
  <si>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</si>
  <si>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</si>
  <si>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</si>
  <si>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</si>
  <si>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</si>
  <si>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</si>
  <si>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</si>
  <si>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</si>
  <si>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</si>
  <si>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</si>
  <si>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</si>
  <si>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</si>
  <si>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</si>
  <si>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</si>
  <si>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</si>
  <si>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</si>
  <si>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</si>
  <si>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</si>
  <si>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</si>
  <si>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</si>
  <si>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</si>
  <si>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</si>
  <si>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</si>
  <si>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</si>
  <si>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</si>
  <si>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</si>
  <si>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</si>
  <si>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</si>
  <si>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</si>
  <si>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</si>
  <si>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</si>
  <si>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</si>
  <si>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</si>
  <si>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</si>
  <si>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</si>
  <si>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</si>
  <si>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</si>
  <si>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</si>
  <si>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</si>
  <si>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</si>
  <si>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</si>
  <si>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</si>
  <si>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</si>
  <si>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</si>
  <si>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</si>
  <si>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</si>
  <si>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</si>
  <si>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</si>
  <si>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</si>
  <si>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</si>
  <si>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</si>
  <si>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</si>
  <si>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</si>
  <si>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</si>
  <si>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</si>
  <si>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</si>
  <si>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</si>
  <si>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</si>
  <si>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</si>
  <si>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</si>
  <si>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</si>
  <si>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</si>
  <si>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</si>
  <si>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</si>
  <si>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</si>
  <si>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</si>
  <si>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</si>
  <si>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</si>
  <si>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</si>
  <si>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</si>
  <si>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</si>
  <si>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</si>
  <si>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</si>
  <si>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</si>
  <si>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</si>
  <si>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</si>
  <si>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</si>
  <si>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</si>
  <si>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</si>
  <si>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</si>
  <si>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</si>
  <si>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</si>
  <si>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</si>
  <si>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</si>
  <si>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</si>
  <si>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</si>
  <si>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</si>
  <si>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</si>
  <si>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</si>
  <si>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</si>
  <si>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</si>
  <si>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</si>
  <si>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</si>
  <si>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</si>
  <si>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</si>
  <si>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</si>
  <si>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</si>
  <si>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</si>
  <si>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</si>
  <si>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</si>
  <si>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</si>
  <si>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</si>
  <si>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</si>
  <si>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</si>
  <si>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</si>
  <si>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</si>
  <si>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</si>
  <si>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</si>
  <si>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</si>
  <si>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</si>
  <si>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</si>
  <si>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</si>
  <si>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</si>
  <si>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</si>
  <si>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</si>
  <si>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</si>
  <si>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</si>
  <si>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</si>
  <si>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</si>
  <si>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</si>
  <si>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</si>
  <si>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</si>
  <si>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</si>
  <si>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</si>
  <si>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</si>
  <si>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</si>
  <si>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</si>
  <si>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</si>
  <si>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</si>
  <si>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</si>
  <si>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</si>
  <si>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</si>
  <si>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</si>
  <si>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</si>
  <si>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</si>
  <si>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</si>
  <si>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</si>
  <si>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</si>
  <si>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</si>
  <si>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</si>
  <si>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</si>
  <si>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</si>
  <si>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</si>
  <si>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</si>
  <si>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</si>
  <si>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</si>
  <si>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</si>
  <si>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</si>
  <si>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</si>
  <si>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</si>
  <si>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</si>
  <si>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</si>
  <si>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</si>
  <si>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</si>
  <si>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</si>
  <si>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</si>
  <si>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</si>
  <si>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</si>
  <si>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</si>
  <si>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</si>
  <si>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</si>
  <si>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</si>
  <si>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</si>
  <si>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</si>
  <si>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</si>
  <si>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</si>
  <si>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</si>
  <si>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</si>
  <si>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</si>
  <si>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</si>
  <si>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</si>
  <si>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</si>
  <si>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</si>
  <si>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</si>
  <si>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</si>
  <si>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</si>
  <si>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</si>
  <si>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</si>
  <si>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</si>
  <si>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</si>
  <si>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</si>
  <si>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</si>
  <si>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</si>
  <si>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</si>
  <si>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</si>
  <si>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</si>
  <si>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</si>
  <si>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</si>
  <si>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</si>
  <si>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</si>
  <si>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</si>
  <si>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</si>
  <si>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</si>
  <si>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</si>
  <si>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</si>
  <si>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</si>
  <si>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</si>
  <si>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</si>
  <si>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</si>
  <si>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</si>
  <si>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</si>
  <si>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</si>
  <si>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</si>
  <si>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</si>
  <si>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</si>
  <si>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</si>
  <si>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</si>
  <si>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</si>
  <si>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</si>
  <si>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</si>
  <si>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</si>
  <si>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</si>
  <si>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</si>
  <si>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</si>
  <si>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</si>
  <si>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</si>
  <si>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</si>
  <si>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</si>
  <si>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</si>
  <si>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</si>
  <si>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</si>
  <si>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</si>
  <si>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</si>
  <si>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</si>
  <si>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</si>
  <si>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</si>
  <si>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</si>
  <si>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</si>
  <si>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</si>
  <si>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</si>
  <si>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</si>
  <si>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</si>
  <si>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</si>
  <si>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</si>
  <si>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</si>
  <si>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</si>
  <si>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</si>
  <si>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</si>
  <si>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</si>
  <si>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</si>
  <si>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</si>
  <si>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</si>
  <si>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</si>
  <si>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</si>
  <si>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</si>
  <si>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</si>
  <si>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</si>
  <si>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</si>
  <si>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</si>
  <si>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</si>
  <si>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</si>
  <si>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</si>
  <si>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</si>
  <si>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</si>
  <si>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</si>
  <si>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</si>
  <si>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</si>
  <si>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</si>
  <si>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</si>
  <si>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</si>
  <si>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</si>
  <si>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</si>
  <si>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</si>
  <si>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</si>
  <si>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</si>
  <si>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</si>
  <si>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</si>
  <si>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</si>
  <si>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</si>
  <si>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</si>
  <si>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</si>
  <si>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</si>
  <si>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</si>
  <si>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</si>
  <si>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</si>
  <si>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</si>
  <si>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</si>
  <si>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</si>
  <si>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</si>
  <si>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</si>
  <si>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</si>
  <si>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</si>
  <si>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</si>
  <si>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</si>
  <si>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</si>
  <si>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</si>
  <si>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</si>
  <si>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</si>
  <si>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</si>
  <si>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</si>
  <si>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</si>
  <si>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</si>
  <si>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</si>
  <si>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</si>
  <si>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</si>
  <si>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</si>
  <si>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</si>
  <si>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</si>
  <si>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</si>
  <si>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</si>
  <si>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</si>
  <si>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</si>
  <si>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</si>
  <si>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</si>
  <si>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</si>
  <si>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</si>
  <si>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</si>
  <si>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</si>
  <si>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</si>
  <si>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</si>
  <si>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</si>
  <si>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</si>
  <si>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</si>
  <si>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</si>
  <si>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</si>
  <si>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</si>
  <si>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</si>
  <si>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</si>
  <si>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</si>
  <si>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</si>
  <si>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</si>
  <si>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</si>
  <si>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</si>
  <si>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</si>
  <si>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</si>
  <si>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</si>
  <si>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</si>
  <si>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</si>
  <si>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</si>
  <si>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</si>
  <si>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</si>
  <si>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</si>
  <si>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</si>
  <si>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</si>
  <si>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</si>
  <si>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</si>
  <si>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</si>
  <si>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</si>
  <si>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</si>
  <si>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</si>
  <si>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</si>
  <si>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</si>
  <si>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</si>
  <si>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</si>
  <si>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</si>
  <si>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</si>
  <si>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</si>
  <si>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</si>
  <si>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</si>
  <si>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</si>
  <si>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</si>
  <si>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</si>
  <si>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</si>
  <si>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</si>
  <si>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</si>
  <si>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</si>
  <si>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</si>
  <si>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</si>
  <si>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</si>
  <si>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</si>
  <si>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</si>
  <si>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</si>
  <si>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</si>
  <si>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</si>
  <si>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</si>
  <si>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</si>
  <si>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</si>
  <si>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</si>
  <si>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</si>
  <si>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</si>
  <si>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</si>
  <si>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</si>
  <si>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</si>
  <si>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</si>
  <si>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</si>
  <si>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</si>
  <si>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</si>
  <si>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</si>
  <si>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</si>
  <si>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</si>
  <si>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</si>
  <si>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</si>
  <si>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</si>
  <si>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</si>
  <si>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</si>
  <si>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</si>
  <si>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</si>
  <si>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</si>
  <si>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</si>
  <si>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</si>
  <si>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</si>
  <si>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</si>
  <si>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</si>
  <si>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</si>
  <si>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</si>
  <si>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</si>
  <si>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</si>
  <si>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</si>
  <si>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</si>
  <si>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</si>
  <si>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</si>
  <si>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</si>
  <si>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</si>
  <si>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</si>
  <si>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</si>
  <si>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</si>
  <si>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</si>
  <si>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</si>
  <si>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</si>
  <si>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</si>
  <si>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</si>
  <si>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</si>
  <si>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</si>
  <si>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</si>
  <si>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</si>
  <si>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</si>
  <si>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</si>
  <si>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</si>
  <si>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</si>
  <si>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</si>
  <si>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</si>
  <si>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</si>
  <si>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</si>
  <si>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</si>
  <si>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</si>
  <si>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</si>
  <si>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</si>
  <si>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</si>
  <si>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</si>
  <si>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</si>
  <si>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</si>
  <si>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</si>
  <si>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</si>
  <si>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</si>
  <si>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</si>
  <si>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</si>
  <si>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</si>
  <si>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</si>
  <si>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</si>
  <si>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</si>
  <si>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</si>
  <si>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</si>
  <si>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</si>
  <si>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</si>
  <si>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</si>
  <si>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</si>
  <si>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</si>
  <si>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</si>
  <si>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</si>
  <si>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</si>
  <si>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</si>
  <si>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</si>
  <si>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</si>
  <si>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</si>
  <si>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</si>
  <si>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</si>
  <si>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</si>
  <si>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</si>
  <si>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</si>
  <si>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</si>
  <si>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</si>
  <si>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</si>
  <si>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</si>
  <si>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</si>
  <si>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</si>
  <si>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</si>
  <si>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</si>
  <si>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</si>
  <si>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</si>
  <si>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</si>
  <si>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</si>
  <si>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</si>
  <si>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</si>
  <si>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</si>
  <si>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</si>
  <si>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</si>
  <si>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</si>
  <si>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</si>
  <si>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</si>
  <si>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</si>
  <si>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</si>
  <si>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</si>
  <si>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</si>
  <si>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</si>
  <si>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</si>
  <si>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</si>
  <si>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</si>
  <si>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</si>
  <si>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</si>
  <si>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</si>
  <si>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</si>
  <si>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</si>
  <si>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</si>
  <si>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</si>
  <si>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</si>
  <si>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</si>
  <si>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</si>
  <si>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</si>
  <si>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</si>
  <si>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</si>
  <si>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</si>
  <si>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</si>
  <si>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</si>
  <si>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</si>
  <si>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</si>
  <si>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</si>
  <si>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</si>
  <si>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</si>
  <si>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</si>
  <si>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</si>
  <si>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</si>
  <si>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</si>
  <si>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</si>
  <si>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</si>
  <si>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</si>
  <si>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</si>
  <si>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</si>
  <si>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</si>
  <si>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</si>
  <si>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</si>
  <si>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</si>
  <si>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</si>
  <si>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</si>
  <si>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</si>
  <si>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</si>
  <si>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</si>
  <si>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</si>
  <si>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</si>
  <si>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</si>
  <si>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</si>
  <si>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</si>
  <si>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</si>
  <si>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</si>
  <si>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</si>
  <si>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</si>
  <si>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</si>
  <si>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</si>
  <si>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</si>
  <si>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</si>
  <si>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</si>
  <si>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</si>
  <si>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</si>
  <si>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</si>
  <si>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</si>
  <si>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</si>
  <si>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</si>
  <si>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</si>
  <si>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</si>
  <si>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</si>
  <si>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</si>
  <si>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</si>
  <si>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</si>
  <si>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</si>
  <si>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</si>
  <si>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</si>
  <si>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</si>
  <si>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</si>
  <si>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</si>
  <si>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</si>
  <si>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</si>
  <si>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</si>
  <si>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</si>
  <si>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</si>
  <si>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</si>
  <si>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</si>
  <si>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</si>
  <si>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</si>
  <si>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</si>
  <si>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</si>
  <si>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</si>
  <si>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</si>
  <si>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</si>
  <si>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</si>
  <si>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</si>
  <si>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</si>
  <si>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</si>
  <si>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</si>
  <si>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</si>
  <si>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</si>
  <si>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</si>
  <si>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</si>
  <si>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</si>
  <si>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</si>
  <si>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</si>
  <si>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</si>
  <si>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</si>
  <si>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</si>
  <si>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</si>
  <si>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</si>
  <si>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</si>
  <si>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</si>
  <si>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</si>
  <si>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</si>
  <si>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</si>
  <si>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</si>
  <si>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</si>
  <si>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</si>
  <si>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</si>
  <si>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</si>
  <si>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</si>
  <si>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</si>
  <si>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</si>
  <si>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</si>
  <si>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</si>
  <si>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</si>
  <si>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</si>
  <si>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</si>
  <si>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</si>
  <si>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</si>
  <si>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</si>
  <si>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</si>
  <si>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</si>
  <si>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</si>
  <si>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</si>
  <si>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</si>
  <si>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</si>
  <si>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</si>
  <si>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</si>
  <si>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</si>
  <si>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</si>
  <si>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</si>
  <si>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</si>
  <si>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</si>
  <si>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</si>
  <si>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</si>
  <si>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</si>
  <si>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</si>
  <si>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</si>
  <si>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</si>
  <si>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</si>
  <si>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</si>
  <si>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</si>
  <si>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</si>
  <si>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</si>
  <si>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</si>
  <si>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</si>
  <si>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</si>
  <si>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</si>
  <si>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</si>
  <si>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</si>
  <si>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</si>
  <si>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</si>
  <si>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</si>
  <si>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</si>
  <si>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</si>
  <si>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</si>
  <si>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</si>
  <si>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</si>
  <si>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</si>
  <si>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</si>
  <si>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</si>
  <si>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</si>
  <si>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</si>
  <si>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</si>
  <si>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</si>
  <si>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</si>
  <si>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</si>
  <si>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</si>
  <si>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</si>
  <si>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</si>
  <si>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</si>
  <si>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</si>
  <si>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</si>
  <si>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</si>
  <si>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</si>
  <si>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</si>
  <si>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</si>
  <si>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</si>
  <si>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</si>
  <si>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</si>
  <si>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</si>
  <si>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</si>
  <si>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</si>
  <si>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</si>
  <si>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</si>
  <si>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</si>
  <si>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</si>
  <si>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</si>
  <si>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</si>
  <si>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</si>
  <si>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</si>
  <si>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</si>
  <si>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</si>
  <si>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</si>
  <si>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</si>
  <si>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</si>
  <si>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</si>
  <si>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</si>
  <si>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</si>
  <si>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</si>
  <si>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</si>
  <si>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</si>
  <si>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</si>
  <si>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</si>
  <si>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</si>
  <si>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</si>
  <si>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</si>
  <si>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</si>
  <si>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</si>
  <si>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</si>
  <si>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</si>
  <si>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</si>
  <si>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</si>
  <si>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</si>
  <si>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</si>
  <si>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</si>
  <si>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</si>
  <si>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</si>
  <si>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</si>
  <si>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</si>
  <si>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</si>
  <si>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</si>
  <si>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</si>
  <si>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</si>
  <si>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</si>
  <si>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</si>
  <si>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</si>
  <si>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</si>
  <si>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</si>
  <si>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</si>
  <si>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</si>
  <si>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</si>
  <si>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</si>
  <si>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</si>
  <si>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</si>
  <si>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</si>
  <si>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</si>
  <si>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</si>
  <si>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</si>
  <si>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</si>
  <si>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</si>
  <si>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</si>
  <si>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</si>
  <si>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</si>
  <si>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</si>
  <si>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</si>
  <si>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</si>
  <si>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</si>
  <si>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</si>
  <si>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</si>
  <si>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</si>
  <si>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</si>
  <si>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</si>
  <si>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</si>
  <si>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</si>
  <si>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</si>
  <si>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</si>
  <si>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</si>
  <si>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</si>
  <si>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</si>
  <si>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</si>
  <si>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</si>
  <si>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</si>
  <si>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</si>
  <si>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</si>
  <si>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</si>
  <si>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</si>
  <si>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</si>
  <si>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</si>
  <si>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</si>
  <si>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</si>
  <si>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</si>
  <si>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</si>
  <si>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</si>
  <si>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</si>
  <si>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</si>
  <si>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</si>
  <si>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</si>
  <si>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</si>
  <si>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</si>
  <si>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</si>
  <si>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</si>
  <si>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</si>
  <si>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</si>
  <si>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</si>
  <si>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</si>
  <si>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</si>
  <si>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</si>
  <si>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</si>
  <si>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</si>
  <si>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</si>
  <si>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</si>
  <si>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</si>
  <si>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</si>
  <si>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</si>
  <si>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</si>
  <si>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</si>
  <si>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</si>
  <si>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</si>
  <si>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</si>
  <si>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</si>
  <si>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</si>
  <si>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</si>
  <si>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</si>
  <si>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</si>
  <si>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</si>
  <si>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</si>
  <si>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</si>
  <si>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</si>
  <si>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</si>
  <si>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</si>
  <si>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</si>
  <si>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</si>
  <si>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</si>
  <si>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</si>
  <si>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</si>
  <si>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</si>
  <si>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</si>
  <si>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</si>
  <si>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</si>
  <si>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</si>
  <si>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</si>
  <si>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</si>
  <si>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</si>
  <si>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</si>
  <si>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</si>
  <si>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</si>
  <si>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</si>
  <si>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</si>
  <si>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</si>
  <si>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</si>
  <si>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</si>
  <si>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</si>
  <si>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</si>
  <si>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</si>
  <si>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</si>
  <si>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</si>
  <si>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</si>
  <si>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</si>
  <si>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</si>
  <si>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</si>
  <si>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</si>
  <si>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</si>
  <si>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</si>
  <si>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</si>
  <si>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</si>
  <si>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</si>
  <si>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</si>
  <si>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</si>
  <si>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</si>
  <si>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</si>
  <si>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</si>
  <si>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</si>
  <si>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</si>
  <si>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</si>
  <si>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</si>
  <si>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</si>
  <si>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</si>
  <si>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</si>
  <si>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</si>
  <si>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</si>
  <si>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</si>
  <si>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</si>
  <si>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</si>
  <si>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</si>
  <si>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</si>
  <si>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</si>
  <si>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</si>
  <si>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</si>
  <si>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</si>
  <si>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</si>
  <si>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</si>
  <si>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</si>
  <si>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</si>
  <si>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</si>
  <si>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</si>
  <si>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</si>
  <si>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</si>
  <si>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</si>
  <si>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</si>
  <si>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</si>
  <si>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</si>
  <si>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</si>
  <si>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</si>
  <si>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</si>
  <si>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</si>
  <si>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</si>
  <si>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</si>
  <si>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</si>
  <si>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</si>
  <si>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</si>
  <si>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</si>
  <si>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</si>
  <si>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</si>
  <si>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</si>
  <si>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</si>
  <si>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</si>
  <si>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</si>
  <si>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</si>
  <si>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</si>
  <si>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</si>
  <si>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</si>
  <si>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</si>
  <si>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</si>
  <si>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</si>
  <si>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</si>
  <si>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</si>
  <si>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</si>
  <si>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</si>
  <si>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</si>
  <si>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</si>
  <si>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</si>
  <si>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</si>
  <si>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</si>
  <si>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</si>
  <si>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</si>
  <si>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</si>
  <si>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</si>
  <si>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</si>
  <si>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</si>
  <si>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</si>
  <si>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</si>
  <si>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</si>
  <si>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</si>
  <si>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</si>
  <si>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</si>
  <si>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</si>
  <si>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</si>
  <si>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</si>
  <si>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</si>
  <si>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</si>
  <si>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</si>
  <si>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</si>
  <si>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</si>
  <si>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</si>
  <si>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</si>
  <si>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</si>
  <si>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</si>
  <si>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</si>
  <si>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</si>
  <si>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</si>
  <si>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</si>
  <si>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</si>
  <si>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</si>
  <si>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</si>
  <si>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</si>
  <si>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</si>
  <si>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</si>
  <si>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</si>
  <si>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</si>
  <si>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</si>
  <si>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</si>
  <si>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</si>
  <si>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</si>
  <si>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</si>
  <si>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</si>
  <si>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</si>
  <si>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</si>
  <si>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</si>
  <si>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</si>
  <si>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</si>
  <si>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</si>
  <si>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</si>
  <si>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</si>
  <si>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</si>
  <si>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</si>
  <si>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</si>
  <si>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</si>
  <si>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</si>
  <si>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</si>
  <si>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</si>
  <si>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</si>
  <si>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</si>
  <si>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</si>
  <si>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</si>
  <si>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</si>
  <si>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</si>
  <si>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</si>
  <si>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</si>
  <si>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</si>
  <si>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</si>
  <si>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</si>
  <si>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</si>
  <si>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</si>
  <si>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</si>
  <si>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</si>
  <si>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</si>
  <si>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</si>
  <si>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</si>
  <si>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</si>
  <si>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</si>
  <si>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</si>
  <si>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</si>
  <si>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</si>
  <si>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</si>
  <si>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</si>
  <si>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</si>
  <si>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</si>
  <si>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</si>
  <si>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</si>
  <si>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</si>
  <si>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</si>
  <si>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</si>
  <si>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</si>
  <si>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</si>
  <si>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</si>
  <si>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</si>
  <si>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</si>
  <si>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</si>
  <si>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</si>
  <si>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</si>
  <si>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</si>
  <si>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</si>
  <si>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</si>
  <si>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</si>
  <si>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</si>
  <si>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</si>
  <si>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</si>
  <si>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</si>
  <si>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</si>
  <si>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</si>
  <si>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</si>
  <si>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</si>
  <si>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</si>
  <si>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</si>
  <si>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</si>
  <si>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</si>
  <si>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</si>
  <si>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</si>
  <si>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</si>
  <si>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</si>
  <si>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</si>
  <si>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</si>
  <si>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</si>
  <si>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</si>
  <si>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</si>
  <si>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</si>
  <si>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</si>
  <si>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</si>
  <si>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</si>
  <si>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</si>
  <si>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</si>
  <si>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</si>
  <si>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</si>
  <si>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</si>
  <si>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</si>
  <si>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</si>
  <si>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</si>
  <si>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</si>
  <si>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</si>
  <si>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</si>
  <si>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</si>
  <si>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</si>
  <si>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</si>
  <si>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</si>
  <si>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</si>
  <si>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</si>
  <si>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</si>
  <si>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</si>
  <si>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</si>
  <si>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</si>
  <si>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</si>
  <si>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</si>
  <si>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</si>
  <si>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</si>
  <si>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</si>
  <si>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</si>
  <si>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</si>
  <si>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</si>
  <si>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</si>
  <si>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</si>
  <si>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</si>
  <si>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</si>
  <si>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</si>
  <si>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</si>
  <si>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</si>
  <si>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</si>
  <si>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</si>
  <si>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</si>
  <si>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</si>
  <si>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</si>
  <si>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</si>
  <si>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</si>
  <si>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</si>
  <si>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</si>
  <si>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</si>
  <si>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</si>
  <si>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</si>
  <si>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</si>
  <si>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</si>
  <si>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</si>
  <si>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</si>
  <si>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</si>
  <si>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</si>
  <si>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</si>
  <si>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</si>
  <si>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</si>
  <si>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</si>
  <si>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</si>
  <si>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</si>
  <si>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</si>
  <si>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</si>
  <si>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</si>
  <si>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</si>
  <si>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</si>
  <si>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</si>
  <si>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</si>
  <si>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</si>
  <si>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</si>
  <si>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</si>
  <si>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</si>
  <si>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</si>
  <si>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</si>
  <si>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</si>
  <si>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</si>
  <si>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</si>
  <si>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</si>
  <si>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</si>
  <si>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</si>
  <si>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</si>
  <si>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</si>
  <si>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</si>
  <si>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</si>
  <si>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</si>
  <si>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</si>
  <si>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</si>
  <si>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</si>
  <si>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</si>
  <si>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</si>
  <si>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</si>
  <si>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</si>
  <si>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</si>
  <si>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</si>
  <si>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</si>
  <si>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</si>
  <si>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</si>
  <si>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</si>
  <si>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</si>
  <si>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</si>
  <si>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</si>
  <si>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</si>
  <si>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</si>
  <si>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</si>
  <si>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</si>
  <si>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</si>
  <si>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</si>
  <si>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</si>
  <si>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</si>
  <si>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</si>
  <si>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</si>
  <si>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</si>
  <si>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</si>
  <si>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</si>
  <si>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</si>
  <si>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</si>
  <si>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</si>
  <si>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</si>
  <si>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</si>
  <si>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</si>
  <si>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</si>
  <si>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</si>
  <si>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</si>
  <si>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</si>
  <si>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</si>
  <si>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</si>
  <si>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</si>
  <si>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</si>
  <si>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</si>
  <si>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</si>
  <si>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</si>
  <si>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</si>
  <si>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</si>
  <si>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</si>
  <si>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</si>
  <si>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</si>
  <si>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</si>
  <si>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</si>
  <si>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</si>
  <si>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</si>
  <si>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</si>
  <si>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</si>
  <si>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</si>
  <si>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</si>
  <si>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</si>
  <si>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</si>
  <si>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</si>
  <si>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</si>
  <si>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</si>
  <si>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</si>
  <si>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</si>
  <si>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</si>
  <si>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</si>
  <si>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</si>
  <si>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</si>
  <si>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</si>
  <si>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</si>
  <si>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</si>
  <si>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</si>
  <si>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</si>
  <si>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</si>
  <si>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</si>
  <si>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</si>
  <si>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</si>
  <si>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</si>
  <si>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</si>
  <si>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</si>
  <si>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</si>
  <si>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</si>
  <si>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</si>
  <si>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</si>
  <si>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</si>
  <si>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</si>
  <si>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</si>
  <si>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</si>
  <si>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</si>
  <si>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</si>
  <si>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</si>
  <si>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</si>
  <si>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</si>
  <si>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</si>
  <si>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</si>
  <si>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</si>
  <si>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</si>
  <si>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</si>
  <si>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</si>
  <si>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</si>
  <si>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</si>
  <si>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</si>
  <si>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</si>
  <si>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</si>
  <si>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</si>
  <si>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</si>
  <si>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</si>
  <si>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</si>
  <si>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</si>
  <si>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</si>
  <si>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</si>
  <si>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</si>
  <si>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</si>
  <si>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</si>
  <si>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</si>
  <si>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</si>
  <si>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</si>
  <si>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</si>
  <si>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</si>
  <si>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</si>
  <si>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</si>
  <si>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</si>
  <si>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</si>
  <si>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</si>
  <si>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</si>
  <si>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</si>
  <si>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</si>
  <si>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</si>
  <si>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</si>
  <si>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</si>
  <si>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</si>
  <si>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</si>
  <si>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</si>
  <si>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</si>
  <si>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</si>
  <si>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</si>
  <si>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</si>
  <si>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</si>
  <si>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</si>
  <si>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</si>
  <si>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</si>
  <si>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</si>
  <si>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</si>
  <si>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</si>
  <si>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</si>
  <si>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</si>
  <si>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</si>
  <si>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</si>
  <si>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</si>
  <si>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</si>
  <si>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</si>
  <si>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</si>
  <si>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</si>
  <si>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</si>
  <si>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</si>
  <si>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</si>
  <si>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</si>
  <si>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</si>
  <si>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</si>
  <si>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</si>
  <si>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</si>
  <si>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</si>
  <si>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</si>
  <si>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</si>
  <si>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</si>
  <si>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</si>
  <si>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</si>
  <si>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</si>
  <si>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</si>
  <si>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</si>
  <si>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</si>
  <si>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</si>
  <si>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</si>
  <si>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</si>
  <si>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</si>
  <si>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</si>
  <si>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</si>
  <si>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</si>
  <si>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</si>
  <si>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</si>
  <si>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</si>
  <si>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</si>
  <si>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</si>
  <si>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</si>
  <si>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</si>
  <si>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</si>
  <si>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</si>
  <si>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</si>
  <si>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</si>
  <si>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</si>
  <si>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</si>
  <si>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</si>
  <si>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</si>
  <si>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</si>
  <si>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</si>
  <si>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</si>
  <si>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</si>
  <si>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</si>
  <si>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</si>
  <si>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</si>
  <si>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</si>
  <si>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</si>
  <si>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</si>
  <si>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</si>
  <si>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</si>
  <si>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</si>
  <si>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</si>
  <si>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</si>
  <si>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</si>
  <si>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</si>
  <si>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</si>
  <si>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</si>
  <si>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</si>
  <si>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</si>
  <si>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</si>
  <si>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</si>
  <si>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</si>
  <si>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</si>
  <si>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</si>
  <si>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</si>
  <si>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</si>
  <si>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</si>
  <si>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</si>
  <si>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</si>
  <si>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</si>
  <si>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</si>
  <si>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</si>
  <si>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</si>
  <si>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</si>
  <si>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</si>
  <si>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</si>
  <si>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</si>
  <si>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</si>
  <si>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</si>
  <si>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</si>
  <si>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</si>
  <si>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</si>
  <si>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</si>
  <si>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</si>
  <si>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</si>
  <si>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</si>
  <si>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</si>
  <si>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</si>
  <si>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</si>
  <si>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</si>
  <si>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</si>
  <si>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</si>
  <si>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</si>
  <si>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</si>
  <si>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</si>
  <si>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</si>
  <si>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</si>
  <si>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</si>
  <si>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</si>
  <si>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</si>
  <si>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</si>
  <si>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</si>
  <si>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</si>
  <si>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</si>
  <si>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</si>
  <si>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</si>
  <si>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</si>
  <si>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</si>
  <si>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</si>
  <si>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</si>
  <si>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</si>
  <si>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</si>
  <si>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</si>
  <si>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</si>
  <si>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</si>
  <si>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</si>
  <si>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</si>
  <si>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</si>
  <si>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</si>
  <si>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</si>
  <si>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</si>
  <si>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</si>
  <si>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</si>
  <si>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</si>
  <si>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</si>
  <si>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</si>
  <si>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</si>
  <si>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</si>
  <si>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</si>
  <si>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</si>
  <si>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</si>
  <si>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</si>
  <si>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</si>
  <si>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</si>
  <si>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</si>
  <si>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</si>
  <si>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</si>
  <si>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</si>
  <si>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</si>
  <si>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</si>
  <si>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</si>
  <si>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</si>
  <si>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</si>
  <si>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</si>
  <si>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</si>
  <si>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</si>
  <si>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</si>
  <si>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</si>
  <si>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</si>
  <si>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</si>
  <si>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</si>
  <si>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</si>
  <si>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</si>
  <si>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</si>
  <si>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</si>
  <si>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</si>
  <si>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</si>
  <si>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</si>
  <si>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</si>
  <si>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</si>
  <si>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</si>
  <si>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</si>
  <si>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</si>
  <si>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</si>
  <si>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</si>
  <si>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</si>
  <si>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</si>
  <si>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</si>
  <si>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</si>
  <si>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</si>
  <si>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</si>
  <si>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</si>
  <si>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</si>
  <si>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</si>
  <si>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</si>
  <si>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</si>
  <si>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</si>
  <si>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</si>
  <si>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</si>
  <si>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</si>
  <si>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</si>
  <si>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</si>
  <si>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</si>
  <si>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</si>
  <si>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</si>
  <si>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</si>
  <si>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</si>
  <si>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</si>
  <si>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</si>
  <si>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</si>
  <si>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</si>
  <si>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</si>
  <si>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</si>
  <si>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</si>
  <si>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</si>
  <si>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</si>
  <si>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</si>
  <si>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</si>
  <si>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</si>
  <si>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</si>
  <si>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</si>
  <si>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</si>
  <si>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</si>
  <si>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</si>
  <si>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</si>
  <si>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</si>
  <si>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</si>
  <si>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</si>
  <si>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</si>
  <si>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</si>
  <si>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</si>
  <si>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</si>
  <si>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</si>
  <si>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</si>
  <si>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</si>
  <si>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</si>
  <si>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</si>
  <si>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</si>
  <si>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</si>
  <si>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</si>
  <si>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</si>
  <si>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</si>
  <si>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</si>
  <si>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</si>
  <si>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</si>
  <si>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</si>
  <si>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</si>
  <si>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</si>
  <si>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</si>
  <si>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</si>
  <si>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</si>
  <si>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</si>
  <si>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</si>
  <si>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</si>
  <si>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</si>
  <si>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</si>
  <si>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</si>
  <si>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</si>
  <si>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</si>
  <si>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</si>
  <si>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</si>
  <si>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</si>
  <si>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</si>
  <si>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</si>
  <si>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</si>
  <si>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</si>
  <si>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</si>
  <si>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</si>
  <si>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</si>
  <si>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</si>
  <si>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</si>
  <si>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</si>
  <si>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</si>
  <si>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</si>
  <si>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</si>
  <si>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</si>
  <si>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</si>
  <si>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</si>
  <si>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</si>
  <si>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</si>
  <si>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</si>
  <si>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</si>
  <si>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</si>
  <si>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</si>
  <si>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</si>
  <si>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</si>
  <si>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</si>
  <si>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</si>
  <si>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</si>
  <si>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</si>
  <si>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</si>
  <si>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</si>
  <si>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</si>
  <si>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</si>
  <si>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</si>
  <si>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</si>
  <si>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</si>
  <si>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</si>
  <si>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</si>
  <si>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</si>
  <si>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</si>
  <si>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</si>
  <si>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</si>
  <si>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</si>
  <si>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</si>
  <si>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</si>
  <si>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</si>
  <si>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</si>
  <si>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</si>
  <si>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</si>
  <si>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</si>
  <si>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</si>
  <si>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</si>
  <si>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</si>
  <si>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</si>
  <si>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</si>
  <si>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</si>
  <si>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</si>
  <si>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</si>
  <si>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</si>
  <si>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</si>
  <si>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</si>
  <si>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</si>
  <si>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</si>
  <si>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</si>
  <si>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</si>
  <si>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</si>
  <si>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</si>
  <si>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</si>
  <si>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</si>
  <si>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</si>
  <si>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</si>
  <si>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</si>
  <si>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</si>
  <si>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</si>
  <si>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</si>
  <si>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</si>
  <si>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</si>
  <si>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</si>
  <si>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</si>
  <si>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</si>
  <si>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</si>
  <si>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</si>
  <si>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</si>
  <si>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</si>
  <si>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</si>
  <si>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</si>
  <si>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</si>
  <si>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</si>
  <si>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</si>
  <si>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</si>
  <si>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</si>
  <si>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</si>
  <si>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</si>
  <si>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</si>
  <si>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</si>
  <si>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</si>
  <si>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</si>
  <si>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</si>
  <si>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</si>
  <si>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</si>
  <si>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</si>
  <si>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</si>
  <si>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</si>
  <si>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</si>
  <si>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</si>
  <si>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</si>
  <si>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</si>
  <si>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</si>
  <si>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</si>
  <si>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</si>
  <si>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</si>
  <si>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</si>
  <si>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</si>
  <si>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</si>
  <si>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</si>
  <si>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</si>
  <si>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</si>
  <si>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</si>
  <si>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</si>
  <si>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</si>
  <si>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</si>
  <si>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</si>
  <si>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</si>
  <si>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</si>
  <si>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</si>
  <si>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</si>
  <si>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</si>
  <si>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</si>
  <si>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</si>
  <si>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</si>
  <si>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</si>
  <si>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</si>
  <si>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</si>
  <si>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</si>
  <si>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</si>
  <si>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</si>
  <si>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</si>
  <si>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</si>
  <si>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</si>
  <si>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</si>
  <si>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</si>
  <si>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</si>
  <si>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</si>
  <si>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</si>
  <si>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</si>
  <si>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</si>
  <si>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</si>
  <si>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</si>
  <si>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</si>
  <si>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</si>
  <si>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</si>
  <si>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</si>
  <si>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</si>
  <si>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</si>
  <si>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</si>
  <si>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</si>
  <si>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</si>
  <si>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</si>
  <si>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</si>
  <si>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</si>
  <si>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</si>
  <si>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</si>
  <si>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</si>
  <si>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</si>
  <si>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</si>
  <si>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</si>
  <si>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</si>
  <si>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</si>
  <si>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</si>
  <si>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</si>
  <si>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</si>
  <si>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</si>
  <si>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</si>
  <si>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</si>
  <si>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</si>
  <si>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</si>
  <si>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</si>
  <si>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</si>
  <si>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</si>
  <si>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</si>
  <si>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</si>
  <si>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</si>
  <si>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</si>
  <si>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</si>
  <si>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</si>
  <si>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</si>
  <si>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</si>
  <si>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</si>
  <si>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</si>
  <si>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</si>
  <si>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</si>
  <si>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</si>
  <si>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</si>
  <si>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</si>
  <si>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</si>
  <si>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</si>
  <si>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</si>
  <si>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</si>
  <si>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</si>
  <si>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</si>
  <si>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</si>
  <si>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</si>
  <si>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</si>
  <si>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</si>
  <si>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</si>
  <si>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</si>
  <si>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</si>
  <si>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</si>
  <si>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</si>
  <si>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</si>
  <si>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</si>
  <si>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</si>
  <si>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</si>
  <si>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</si>
  <si>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</si>
  <si>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</si>
  <si>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</si>
  <si>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</si>
  <si>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</si>
  <si>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</si>
  <si>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</si>
  <si>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</si>
  <si>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</si>
  <si>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</si>
  <si>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</si>
  <si>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</si>
  <si>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</si>
  <si>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</si>
  <si>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</si>
  <si>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</si>
  <si>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</si>
  <si>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</si>
  <si>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</si>
  <si>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</si>
  <si>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</si>
  <si>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</si>
  <si>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</si>
  <si>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</si>
  <si>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</si>
  <si>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</si>
  <si>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</si>
  <si>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</si>
  <si>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</si>
  <si>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</si>
  <si>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</si>
  <si>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</si>
  <si>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</si>
  <si>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</si>
  <si>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</si>
  <si>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</si>
  <si>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</si>
  <si>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</si>
  <si>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</si>
  <si>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</si>
  <si>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</si>
  <si>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</si>
  <si>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</si>
  <si>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</si>
  <si>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</si>
  <si>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</si>
  <si>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</si>
  <si>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</si>
  <si>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</si>
  <si>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</si>
  <si>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</si>
  <si>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</si>
  <si>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</si>
  <si>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</si>
  <si>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</si>
  <si>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</si>
  <si>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</si>
  <si>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</si>
  <si>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</si>
  <si>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</si>
  <si>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</si>
  <si>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</si>
  <si>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</si>
  <si>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</si>
  <si>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</si>
  <si>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</si>
  <si>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</si>
  <si>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</si>
  <si>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</si>
  <si>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</si>
  <si>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</si>
  <si>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</si>
  <si>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</si>
  <si>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</si>
  <si>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</si>
  <si>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</si>
  <si>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</si>
  <si>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</si>
  <si>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</si>
  <si>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</si>
  <si>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</si>
  <si>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</si>
  <si>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</si>
  <si>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</si>
  <si>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</si>
  <si>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</si>
  <si>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</si>
  <si>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</si>
  <si>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</si>
  <si>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</si>
  <si>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</si>
  <si>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</si>
  <si>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</si>
  <si>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</si>
  <si>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</si>
  <si>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</si>
  <si>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</si>
  <si>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</si>
  <si>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</si>
  <si>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</si>
  <si>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</si>
  <si>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</si>
  <si>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</si>
  <si>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</si>
  <si>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</si>
  <si>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</si>
  <si>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</si>
  <si>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</si>
  <si>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</si>
  <si>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</si>
  <si>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</si>
  <si>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</si>
  <si>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</si>
  <si>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</si>
  <si>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</si>
  <si>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</si>
  <si>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</si>
  <si>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</si>
  <si>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</si>
  <si>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</si>
  <si>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</si>
  <si>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</si>
  <si>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</si>
  <si>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</si>
  <si>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</si>
  <si>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</si>
  <si>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</si>
  <si>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</si>
  <si>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</si>
  <si>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</si>
  <si>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</si>
  <si>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</si>
  <si>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</si>
  <si>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</si>
  <si>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</si>
  <si>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</si>
  <si>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</si>
  <si>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</si>
  <si>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</si>
  <si>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</si>
  <si>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</si>
  <si>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</si>
  <si>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</si>
  <si>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</si>
  <si>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</si>
  <si>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</si>
  <si>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</si>
  <si>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</si>
  <si>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</si>
  <si>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</si>
  <si>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</si>
  <si>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</si>
  <si>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</si>
  <si>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</si>
  <si>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</si>
  <si>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</si>
  <si>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</si>
  <si>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</si>
  <si>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</si>
  <si>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</si>
  <si>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</si>
  <si>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</si>
  <si>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</si>
  <si>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</si>
  <si>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</si>
  <si>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</si>
  <si>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</si>
  <si>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</si>
  <si>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</si>
  <si>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</si>
  <si>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</si>
  <si>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</si>
  <si>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</si>
  <si>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</si>
  <si>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</si>
  <si>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</si>
  <si>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</si>
  <si>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</si>
  <si>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</si>
  <si>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</si>
  <si>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</si>
  <si>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</si>
  <si>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</si>
  <si>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</si>
  <si>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</si>
  <si>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</si>
  <si>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</si>
  <si>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</si>
  <si>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</si>
  <si>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</si>
  <si>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</si>
  <si>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</si>
  <si>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</si>
  <si>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</si>
  <si>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</si>
  <si>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</si>
  <si>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</si>
  <si>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</si>
  <si>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</si>
  <si>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</si>
  <si>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</si>
  <si>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</si>
  <si>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</si>
  <si>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</si>
  <si>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</si>
  <si>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</si>
  <si>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</si>
  <si>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</si>
  <si>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</si>
  <si>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</si>
  <si>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</si>
  <si>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</si>
  <si>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</si>
  <si>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</si>
  <si>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</si>
  <si>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</si>
  <si>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</si>
  <si>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</si>
  <si>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</si>
  <si>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</si>
  <si>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</si>
  <si>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</si>
  <si>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</si>
  <si>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</si>
  <si>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</si>
  <si>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</si>
  <si>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</si>
  <si>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</si>
  <si>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</si>
  <si>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</si>
  <si>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</si>
  <si>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</si>
  <si>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</si>
  <si>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</si>
  <si>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</si>
  <si>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</si>
  <si>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</si>
  <si>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</si>
  <si>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</si>
  <si>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</si>
  <si>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</si>
  <si>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</si>
  <si>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</si>
  <si>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</si>
  <si>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</si>
  <si>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</si>
  <si>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</si>
  <si>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</si>
  <si>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</si>
  <si>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</si>
  <si>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</si>
  <si>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</si>
  <si>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</si>
  <si>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</si>
  <si>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</si>
  <si>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</si>
  <si>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</si>
  <si>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</si>
  <si>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</si>
  <si>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</si>
  <si>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</si>
  <si>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</si>
  <si>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</si>
  <si>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</si>
  <si>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</si>
  <si>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</si>
  <si>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</si>
  <si>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</si>
  <si>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</si>
  <si>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</si>
  <si>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</si>
  <si>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</si>
  <si>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</si>
  <si>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</si>
  <si>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</si>
  <si>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</si>
  <si>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</si>
  <si>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</si>
  <si>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</si>
  <si>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</si>
  <si>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</si>
  <si>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</si>
  <si>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</si>
  <si>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</si>
  <si>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</si>
  <si>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</si>
  <si>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</si>
  <si>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</si>
  <si>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</si>
  <si>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</si>
  <si>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</si>
  <si>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</si>
  <si>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</si>
  <si>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</si>
  <si>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</si>
  <si>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</si>
  <si>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</si>
  <si>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</si>
  <si>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</si>
  <si>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</si>
  <si>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</si>
  <si>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</si>
  <si>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</si>
  <si>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</si>
  <si>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</si>
  <si>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</si>
  <si>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</si>
  <si>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</si>
  <si>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</si>
  <si>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</si>
  <si>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</si>
  <si>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</si>
  <si>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</si>
  <si>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</si>
  <si>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</si>
  <si>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</si>
  <si>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</si>
  <si>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</si>
  <si>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</si>
  <si>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</si>
  <si>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</si>
  <si>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</si>
  <si>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</si>
  <si>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</si>
  <si>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</si>
  <si>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</si>
  <si>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</si>
  <si>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</si>
  <si>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</si>
  <si>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</si>
  <si>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</si>
  <si>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</si>
  <si>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</si>
  <si>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</si>
  <si>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</si>
  <si>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</si>
  <si>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</si>
  <si>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</si>
  <si>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</si>
  <si>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</si>
  <si>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</si>
  <si>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</si>
  <si>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</si>
  <si>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</si>
  <si>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</si>
  <si>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</si>
  <si>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</si>
  <si>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</si>
  <si>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</si>
  <si>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</si>
  <si>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</si>
  <si>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</si>
  <si>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</si>
  <si>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</si>
  <si>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</si>
  <si>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</si>
  <si>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</si>
  <si>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</si>
  <si>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</si>
  <si>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</si>
  <si>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</si>
  <si>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</si>
  <si>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</si>
  <si>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</si>
  <si>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</si>
  <si>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</si>
  <si>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</si>
  <si>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</si>
  <si>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</si>
  <si>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</si>
  <si>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</si>
  <si>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</si>
  <si>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</si>
  <si>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</si>
  <si>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</si>
  <si>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</si>
  <si>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</si>
  <si>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</si>
  <si>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</si>
  <si>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</si>
  <si>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</si>
  <si>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</si>
  <si>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</si>
  <si>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</si>
  <si>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</si>
  <si>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</si>
  <si>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</si>
  <si>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</si>
  <si>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</si>
  <si>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</si>
  <si>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</si>
  <si>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</si>
  <si>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</si>
  <si>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</si>
  <si>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</si>
  <si>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</si>
  <si>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</si>
  <si>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</si>
  <si>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</si>
  <si>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</si>
  <si>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</si>
  <si>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</si>
  <si>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</si>
  <si>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</si>
  <si>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</si>
  <si>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</si>
  <si>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</si>
  <si>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</si>
  <si>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</si>
  <si>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</si>
  <si>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</si>
  <si>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</si>
  <si>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</si>
  <si>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</si>
  <si>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</si>
  <si>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</si>
  <si>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</si>
  <si>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</si>
  <si>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</si>
  <si>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</si>
  <si>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</si>
  <si>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</si>
  <si>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</si>
  <si>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</si>
  <si>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</si>
  <si>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</si>
  <si>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</si>
  <si>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</si>
  <si>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</si>
  <si>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</si>
  <si>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</si>
  <si>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</si>
  <si>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</si>
  <si>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</si>
  <si>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</si>
  <si>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</si>
  <si>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</si>
  <si>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</si>
  <si>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</si>
  <si>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</si>
  <si>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</si>
  <si>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</si>
  <si>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</si>
  <si>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</si>
  <si>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</si>
  <si>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</si>
  <si>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</si>
  <si>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</si>
  <si>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</si>
  <si>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</si>
  <si>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</si>
  <si>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</si>
  <si>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</si>
  <si>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</si>
  <si>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</si>
  <si>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</si>
  <si>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</si>
  <si>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</si>
  <si>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</si>
  <si>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</si>
  <si>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</si>
  <si>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</si>
  <si>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</si>
  <si>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</si>
  <si>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</si>
  <si>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</si>
  <si>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</si>
  <si>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</si>
  <si>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</si>
  <si>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</si>
  <si>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</si>
  <si>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</si>
  <si>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</si>
  <si>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</si>
  <si>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</si>
  <si>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</si>
  <si>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</si>
  <si>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</si>
  <si>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</si>
  <si>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</si>
  <si>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</si>
  <si>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</si>
  <si>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</si>
  <si>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</si>
  <si>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</si>
  <si>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</si>
  <si>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</si>
  <si>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</si>
  <si>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</si>
  <si>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</si>
  <si>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</si>
  <si>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</si>
  <si>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</si>
  <si>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</si>
  <si>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</si>
  <si>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</si>
  <si>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</si>
  <si>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</si>
  <si>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</si>
  <si>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</si>
  <si>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</si>
  <si>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</si>
  <si>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</si>
  <si>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</si>
  <si>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</si>
  <si>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</si>
  <si>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</si>
  <si>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</si>
  <si>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</si>
  <si>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</si>
  <si>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</si>
  <si>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</si>
  <si>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</si>
  <si>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</si>
  <si>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</si>
  <si>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</si>
  <si>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</si>
  <si>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</si>
  <si>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</si>
  <si>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</si>
  <si>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</si>
  <si>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</si>
  <si>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</si>
  <si>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</si>
  <si>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</si>
  <si>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</si>
  <si>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</si>
  <si>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</si>
  <si>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</si>
  <si>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</si>
  <si>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</si>
  <si>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</si>
  <si>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</si>
  <si>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</si>
  <si>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</si>
  <si>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</si>
  <si>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</si>
  <si>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</si>
  <si>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</si>
  <si>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</si>
  <si>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</si>
  <si>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</si>
  <si>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</si>
  <si>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</si>
  <si>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</si>
  <si>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</si>
  <si>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</si>
  <si>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</si>
  <si>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</si>
  <si>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</si>
  <si>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</si>
  <si>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</si>
  <si>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</si>
  <si>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</si>
  <si>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</si>
  <si>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</si>
  <si>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</si>
  <si>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</si>
  <si>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</si>
  <si>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</si>
  <si>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</si>
  <si>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</si>
  <si>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</si>
  <si>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</si>
  <si>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</si>
  <si>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</si>
  <si>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</si>
  <si>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</si>
  <si>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</si>
  <si>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</si>
  <si>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</si>
  <si>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</si>
  <si>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</si>
  <si>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</si>
  <si>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</si>
  <si>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</si>
  <si>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</si>
  <si>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</si>
  <si>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</si>
  <si>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</si>
  <si>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</si>
  <si>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</si>
  <si>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</si>
  <si>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</si>
  <si>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</si>
  <si>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</si>
  <si>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</si>
  <si>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</si>
  <si>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</si>
  <si>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</si>
  <si>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</si>
  <si>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</si>
  <si>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</si>
  <si>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</si>
  <si>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</si>
  <si>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</si>
  <si>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</si>
  <si>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</si>
  <si>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</si>
  <si>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</si>
  <si>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</si>
  <si>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</si>
  <si>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</si>
  <si>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</si>
  <si>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</si>
  <si>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</si>
  <si>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</si>
  <si>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</si>
  <si>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</si>
  <si>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</si>
  <si>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</si>
  <si>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</si>
  <si>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</si>
  <si>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</si>
  <si>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</si>
  <si>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</si>
  <si>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</si>
  <si>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</si>
  <si>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</si>
  <si>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</si>
  <si>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</si>
  <si>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</si>
  <si>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</si>
  <si>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</si>
  <si>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</si>
  <si>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</si>
  <si>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</si>
  <si>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</si>
  <si>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</si>
  <si>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</si>
  <si>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</si>
  <si>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</si>
  <si>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</si>
  <si>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</si>
  <si>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</si>
  <si>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</si>
  <si>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</si>
  <si>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</si>
  <si>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</si>
  <si>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</si>
  <si>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</si>
  <si>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</si>
  <si>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</si>
  <si>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</si>
  <si>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</si>
  <si>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</si>
  <si>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</si>
  <si>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</si>
  <si>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</si>
  <si>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</si>
  <si>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</si>
  <si>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</si>
  <si>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</si>
  <si>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</si>
  <si>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</si>
  <si>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</si>
  <si>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</si>
  <si>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</si>
  <si>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</si>
  <si>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</si>
  <si>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</si>
  <si>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</si>
  <si>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</si>
  <si>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</si>
  <si>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</si>
  <si>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</si>
  <si>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</si>
  <si>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</si>
  <si>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</si>
  <si>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</si>
  <si>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</si>
  <si>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</si>
  <si>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</si>
  <si>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</si>
  <si>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</si>
  <si>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</si>
  <si>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</si>
  <si>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</si>
  <si>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</si>
  <si>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</si>
  <si>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</si>
  <si>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</si>
  <si>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</si>
  <si>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</si>
  <si>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</si>
  <si>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</si>
  <si>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</si>
  <si>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</si>
  <si>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</si>
  <si>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</si>
  <si>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</si>
  <si>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</si>
  <si>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</si>
  <si>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</si>
  <si>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</si>
  <si>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</si>
  <si>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</si>
  <si>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</si>
  <si>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</si>
  <si>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</si>
  <si>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</si>
  <si>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</si>
  <si>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</si>
  <si>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</si>
  <si>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</si>
  <si>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</si>
  <si>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</si>
  <si>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</si>
  <si>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</si>
  <si>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</si>
  <si>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</si>
  <si>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</si>
  <si>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</si>
  <si>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</si>
  <si>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</si>
  <si>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</si>
  <si>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</si>
  <si>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</si>
  <si>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</si>
  <si>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</si>
  <si>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</si>
  <si>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</si>
  <si>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</si>
  <si>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</si>
  <si>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</si>
  <si>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</si>
  <si>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</si>
  <si>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</si>
  <si>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</si>
  <si>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</si>
  <si>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</si>
  <si>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</si>
  <si>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</si>
  <si>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</si>
  <si>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</si>
  <si>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</si>
  <si>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</si>
  <si>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</si>
  <si>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</si>
  <si>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</si>
  <si>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</si>
  <si>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</si>
  <si>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</si>
  <si>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</si>
  <si>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</si>
  <si>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</si>
  <si>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</si>
  <si>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</si>
  <si>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</si>
  <si>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</si>
  <si>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</si>
  <si>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</si>
  <si>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</si>
  <si>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</si>
  <si>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</si>
  <si>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</si>
  <si>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</si>
  <si>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</si>
  <si>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</si>
  <si>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</si>
  <si>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</si>
  <si>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</si>
  <si>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</si>
  <si>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</si>
  <si>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</si>
  <si>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</si>
  <si>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</si>
  <si>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</si>
  <si>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</si>
  <si>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</si>
  <si>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</si>
  <si>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</si>
  <si>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</si>
  <si>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</si>
  <si>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</si>
  <si>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</si>
  <si>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</si>
  <si>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</si>
  <si>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</si>
  <si>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</si>
  <si>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</si>
  <si>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</si>
  <si>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</si>
  <si>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</si>
  <si>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</si>
  <si>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</si>
  <si>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</si>
  <si>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</si>
  <si>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</si>
  <si>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</si>
  <si>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</si>
  <si>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</si>
  <si>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</si>
  <si>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</si>
  <si>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</si>
  <si>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</si>
  <si>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</si>
  <si>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</si>
  <si>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</si>
  <si>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</si>
  <si>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</si>
  <si>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</si>
  <si>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</si>
  <si>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</si>
  <si>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</si>
  <si>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</si>
  <si>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</si>
  <si>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</si>
  <si>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</si>
  <si>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</si>
  <si>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</si>
  <si>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</si>
  <si>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</si>
  <si>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</si>
  <si>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</si>
  <si>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</si>
  <si>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</si>
  <si>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</si>
  <si>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</si>
  <si>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</si>
  <si>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</si>
  <si>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</si>
  <si>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</si>
  <si>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</si>
  <si>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</si>
  <si>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</si>
  <si>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</si>
  <si>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</si>
  <si>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</si>
  <si>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</si>
  <si>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</si>
  <si>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</si>
  <si>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</si>
  <si>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</si>
  <si>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</si>
  <si>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</si>
  <si>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</si>
  <si>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</si>
  <si>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</si>
  <si>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</si>
  <si>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</si>
  <si>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</si>
  <si>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</si>
  <si>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</si>
  <si>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</si>
  <si>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</si>
  <si>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</si>
  <si>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</si>
  <si>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</si>
  <si>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</si>
  <si>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</si>
  <si>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</si>
  <si>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</si>
  <si>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</si>
  <si>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</si>
  <si>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</si>
  <si>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</si>
  <si>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</si>
  <si>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</si>
  <si>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</si>
  <si>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</si>
  <si>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</si>
  <si>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</si>
  <si>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</si>
  <si>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</si>
  <si>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</si>
  <si>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</si>
  <si>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</si>
  <si>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</si>
  <si>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</si>
  <si>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</si>
  <si>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</si>
  <si>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</si>
  <si>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</si>
  <si>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</si>
  <si>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</si>
  <si>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</si>
  <si>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</si>
  <si>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</si>
  <si>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</si>
  <si>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</si>
  <si>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</si>
  <si>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</si>
  <si>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</si>
  <si>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</si>
  <si>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</si>
  <si>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</si>
  <si>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</si>
  <si>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</si>
  <si>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</si>
  <si>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</si>
  <si>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</si>
  <si>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</si>
  <si>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</si>
  <si>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</si>
  <si>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</si>
  <si>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</si>
  <si>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</si>
  <si>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</si>
  <si>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</si>
  <si>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</si>
  <si>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</si>
  <si>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</si>
  <si>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</si>
  <si>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</si>
  <si>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</si>
  <si>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</si>
  <si>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</si>
  <si>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</si>
  <si>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</si>
  <si>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</si>
  <si>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</si>
  <si>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</si>
  <si>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</si>
  <si>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</si>
  <si>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</si>
  <si>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</si>
  <si>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</si>
  <si>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</si>
  <si>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</si>
  <si>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</si>
  <si>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</si>
  <si>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</si>
  <si>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</si>
  <si>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</si>
  <si>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</si>
  <si>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</si>
  <si>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</si>
  <si>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</si>
  <si>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</si>
  <si>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</si>
  <si>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</si>
  <si>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</si>
  <si>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</si>
  <si>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</si>
  <si>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</si>
  <si>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</si>
  <si>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</si>
  <si>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</si>
  <si>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</si>
  <si>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</si>
  <si>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</si>
  <si>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</si>
  <si>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</si>
  <si>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</si>
  <si>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</si>
  <si>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</si>
  <si>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</si>
  <si>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</si>
  <si>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</si>
  <si>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</si>
  <si>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</si>
  <si>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</si>
  <si>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</si>
  <si>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</si>
  <si>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</si>
  <si>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</si>
  <si>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</si>
  <si>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</si>
  <si>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</si>
  <si>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</si>
  <si>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</si>
  <si>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</si>
  <si>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</si>
  <si>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</si>
  <si>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</si>
  <si>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</si>
  <si>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</si>
  <si>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</si>
  <si>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</si>
  <si>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</si>
  <si>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</si>
  <si>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</si>
  <si>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</si>
  <si>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</si>
  <si>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</si>
  <si>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</si>
  <si>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</si>
  <si>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</si>
  <si>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</si>
  <si>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</si>
  <si>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</si>
  <si>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</si>
  <si>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</si>
  <si>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</si>
  <si>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</si>
  <si>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</si>
  <si>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</si>
  <si>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</si>
  <si>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</si>
  <si>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</si>
  <si>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</si>
  <si>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</si>
  <si>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</si>
  <si>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</si>
  <si>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</si>
  <si>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</si>
  <si>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</si>
  <si>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</si>
  <si>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</si>
  <si>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</si>
  <si>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</si>
  <si>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</si>
  <si>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</si>
  <si>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</si>
  <si>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</si>
  <si>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</si>
  <si>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</si>
  <si>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</si>
  <si>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</si>
  <si>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</si>
  <si>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</si>
  <si>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</si>
  <si>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</si>
  <si>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</si>
  <si>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</si>
  <si>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</si>
  <si>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</si>
  <si>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</si>
  <si>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</si>
  <si>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</si>
  <si>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</si>
  <si>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</si>
  <si>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</si>
  <si>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</si>
  <si>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</si>
  <si>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</si>
  <si>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</si>
  <si>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</si>
  <si>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</si>
  <si>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</si>
  <si>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</si>
  <si>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</si>
  <si>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</si>
  <si>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</si>
  <si>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</si>
  <si>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</si>
  <si>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</si>
  <si>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</si>
  <si>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</si>
  <si>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</si>
  <si>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</si>
  <si>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</si>
  <si>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</si>
  <si>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</si>
  <si>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</si>
  <si>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</si>
  <si>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</si>
  <si>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</si>
  <si>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</si>
  <si>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</si>
  <si>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</si>
  <si>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</si>
  <si>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</si>
  <si>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</si>
  <si>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</si>
  <si>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</si>
  <si>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</si>
  <si>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</si>
  <si>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</si>
  <si>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</si>
  <si>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</si>
  <si>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</si>
  <si>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</si>
  <si>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</si>
  <si>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</si>
  <si>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</si>
  <si>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</si>
  <si>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</si>
  <si>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</si>
  <si>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</si>
  <si>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</si>
  <si>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</si>
  <si>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</si>
  <si>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</si>
  <si>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</si>
  <si>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</si>
  <si>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</si>
  <si>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</si>
  <si>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</si>
  <si>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</si>
  <si>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</si>
  <si>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</si>
  <si>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</si>
  <si>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</si>
  <si>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</si>
  <si>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</si>
  <si>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</si>
  <si>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</si>
  <si>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</si>
  <si>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</si>
  <si>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</si>
  <si>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</si>
  <si>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</si>
  <si>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</si>
  <si>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</si>
  <si>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</si>
  <si>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</si>
  <si>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</si>
  <si>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</si>
  <si>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</si>
  <si>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</si>
  <si>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</si>
  <si>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</si>
  <si>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</si>
  <si>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</si>
  <si>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</si>
  <si>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</si>
  <si>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</si>
  <si>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</si>
  <si>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</si>
  <si>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</si>
  <si>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</si>
  <si>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</si>
  <si>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</si>
  <si>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</si>
  <si>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</si>
  <si>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</si>
  <si>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</si>
  <si>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</si>
  <si>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</si>
  <si>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</si>
  <si>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</si>
  <si>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</si>
  <si>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</si>
  <si>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</si>
  <si>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</si>
  <si>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</si>
  <si>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</si>
  <si>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</si>
  <si>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</si>
  <si>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</si>
  <si>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</si>
  <si>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</si>
  <si>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</si>
  <si>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</si>
  <si>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</si>
  <si>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</si>
  <si>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</si>
  <si>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</si>
  <si>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</si>
  <si>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</si>
  <si>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</si>
  <si>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</si>
  <si>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</si>
  <si>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</si>
  <si>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</si>
  <si>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</si>
  <si>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</si>
  <si>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</si>
  <si>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</si>
  <si>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</si>
  <si>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</si>
  <si>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</si>
  <si>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</si>
  <si>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</si>
  <si>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</si>
  <si>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</si>
  <si>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</si>
  <si>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</si>
  <si>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</si>
  <si>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</si>
  <si>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</si>
  <si>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</si>
  <si>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</si>
  <si>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</si>
  <si>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</si>
  <si>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</si>
  <si>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</si>
  <si>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</si>
  <si>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</si>
  <si>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</si>
  <si>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</si>
  <si>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</si>
  <si>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</si>
  <si>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</si>
  <si>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</si>
  <si>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</si>
  <si>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</si>
  <si>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</si>
  <si>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</si>
  <si>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</si>
  <si>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</si>
  <si>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</si>
  <si>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</si>
  <si>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</si>
  <si>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</si>
  <si>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</si>
  <si>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</si>
  <si>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</si>
  <si>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</si>
  <si>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</si>
  <si>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</si>
  <si>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</si>
  <si>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</si>
  <si>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</si>
  <si>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</si>
  <si>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</si>
  <si>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</si>
  <si>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</si>
  <si>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</si>
  <si>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</si>
  <si>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</si>
  <si>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</si>
  <si>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</si>
  <si>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</si>
  <si>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</si>
  <si>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</si>
  <si>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</si>
  <si>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</si>
  <si>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</si>
  <si>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</si>
  <si>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</si>
  <si>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</si>
  <si>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</si>
  <si>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</si>
  <si>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</si>
  <si>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</si>
  <si>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</si>
  <si>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</si>
  <si>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</si>
  <si>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</si>
  <si>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</si>
  <si>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</si>
  <si>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</si>
  <si>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</si>
  <si>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</si>
  <si>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</si>
  <si>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</si>
  <si>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</si>
  <si>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</si>
  <si>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</si>
  <si>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</si>
  <si>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</si>
  <si>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</si>
  <si>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</si>
  <si>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</si>
  <si>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</si>
  <si>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</si>
  <si>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</si>
  <si>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</si>
  <si>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</si>
  <si>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</si>
  <si>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</si>
  <si>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</si>
  <si>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</si>
  <si>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</si>
  <si>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</si>
  <si>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</si>
  <si>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</si>
  <si>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</si>
  <si>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</si>
  <si>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</si>
  <si>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</si>
  <si>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</si>
  <si>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</si>
  <si>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</si>
  <si>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</si>
  <si>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</si>
  <si>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</si>
  <si>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</si>
  <si>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</si>
  <si>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</si>
  <si>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</si>
  <si>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</si>
  <si>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</si>
  <si>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</si>
  <si>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</si>
  <si>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</si>
  <si>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</si>
  <si>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</si>
  <si>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</si>
  <si>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</si>
  <si>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</si>
  <si>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</si>
  <si>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</si>
  <si>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</si>
  <si>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</si>
  <si>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</si>
  <si>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</si>
  <si>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</si>
  <si>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</si>
  <si>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</si>
  <si>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</si>
  <si>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</si>
  <si>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</si>
  <si>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</si>
  <si>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</si>
  <si>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</si>
  <si>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</si>
  <si>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</si>
  <si>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</si>
  <si>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</si>
  <si>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</si>
  <si>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</si>
  <si>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</si>
  <si>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</si>
  <si>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</si>
  <si>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</si>
  <si>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</si>
  <si>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</si>
  <si>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</si>
  <si>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</si>
  <si>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</si>
  <si>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</si>
  <si>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</si>
  <si>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</si>
  <si>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</si>
  <si>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</si>
  <si>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</si>
  <si>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</si>
  <si>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</si>
  <si>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</si>
  <si>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</si>
  <si>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</si>
  <si>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</si>
  <si>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</si>
  <si>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</si>
  <si>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</si>
  <si>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</si>
  <si>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</si>
  <si>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</si>
  <si>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</si>
  <si>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</si>
  <si>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</si>
  <si>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</si>
  <si>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</si>
  <si>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</si>
  <si>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</si>
  <si>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</si>
  <si>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</si>
  <si>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</si>
  <si>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</si>
  <si>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</si>
  <si>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</si>
  <si>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</si>
  <si>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</si>
  <si>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</si>
  <si>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</si>
  <si>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</si>
  <si>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</si>
  <si>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</si>
  <si>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</si>
  <si>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</si>
  <si>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</si>
  <si>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</si>
  <si>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</si>
  <si>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</si>
  <si>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</si>
  <si>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</si>
  <si>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</si>
  <si>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</si>
  <si>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</si>
  <si>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</si>
  <si>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</si>
  <si>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</si>
  <si>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</si>
  <si>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</si>
  <si>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</si>
  <si>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</si>
  <si>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</si>
  <si>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</si>
  <si>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</si>
  <si>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</si>
  <si>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</si>
  <si>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</si>
  <si>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</si>
  <si>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</si>
  <si>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</si>
  <si>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</si>
  <si>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</si>
  <si>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</si>
  <si>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</si>
  <si>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</si>
  <si>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</si>
  <si>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</si>
  <si>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</si>
  <si>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</si>
  <si>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</si>
  <si>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</si>
  <si>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</si>
  <si>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</si>
  <si>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</si>
  <si>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</si>
  <si>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</si>
  <si>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</si>
  <si>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</si>
  <si>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</si>
  <si>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</si>
  <si>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</si>
  <si>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</si>
  <si>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</si>
  <si>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</si>
  <si>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</si>
  <si>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</si>
  <si>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</si>
  <si>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</si>
  <si>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</si>
  <si>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</si>
  <si>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</si>
  <si>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</si>
  <si>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</si>
  <si>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</si>
  <si>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</si>
  <si>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</si>
  <si>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</si>
  <si>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</si>
  <si>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</si>
  <si>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</si>
  <si>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</si>
  <si>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</si>
  <si>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</si>
  <si>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</si>
  <si>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</si>
  <si>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</si>
  <si>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</si>
  <si>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</si>
  <si>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</si>
  <si>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</si>
  <si>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</si>
  <si>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</si>
  <si>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</si>
  <si>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</si>
  <si>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</si>
  <si>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</si>
  <si>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</si>
  <si>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</si>
  <si>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</si>
  <si>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</si>
  <si>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</si>
  <si>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</si>
  <si>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</si>
  <si>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</si>
  <si>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</si>
  <si>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</si>
  <si>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</si>
  <si>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</si>
  <si>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</si>
  <si>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</si>
  <si>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</si>
  <si>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</si>
  <si>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</si>
  <si>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</si>
  <si>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</si>
  <si>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</si>
  <si>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</si>
  <si>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</si>
  <si>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</si>
  <si>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</si>
  <si>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</si>
  <si>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</si>
  <si>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</si>
  <si>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</si>
  <si>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</si>
  <si>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</si>
  <si>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</si>
  <si>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</si>
  <si>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</si>
  <si>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</si>
  <si>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</si>
  <si>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</si>
  <si>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</si>
  <si>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</si>
  <si>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</si>
  <si>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</si>
  <si>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</si>
  <si>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</si>
  <si>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</si>
  <si>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</si>
  <si>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</si>
  <si>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</si>
  <si>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</si>
  <si>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</si>
  <si>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</si>
  <si>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</si>
  <si>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</si>
  <si>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</si>
  <si>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</si>
  <si>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</si>
  <si>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</si>
  <si>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</si>
  <si>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</si>
  <si>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</si>
  <si>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</si>
  <si>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</si>
  <si>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</si>
  <si>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</si>
  <si>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</si>
  <si>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</si>
  <si>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</si>
  <si>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</si>
  <si>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</si>
  <si>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</si>
  <si>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</si>
  <si>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</si>
  <si>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</si>
  <si>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</si>
  <si>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</si>
  <si>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</si>
  <si>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</si>
  <si>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</si>
  <si>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</si>
  <si>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</si>
  <si>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</si>
  <si>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</si>
  <si>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</si>
  <si>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</si>
  <si>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</si>
  <si>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</si>
  <si>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</si>
  <si>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</si>
  <si>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</si>
  <si>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</si>
  <si>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</si>
  <si>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</si>
  <si>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</si>
  <si>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</si>
  <si>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</si>
  <si>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</si>
  <si>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</si>
  <si>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</si>
  <si>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</si>
  <si>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</si>
  <si>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</si>
  <si>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</si>
  <si>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</si>
  <si>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</si>
  <si>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</si>
  <si>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</si>
  <si>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</si>
  <si>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</si>
  <si>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</si>
  <si>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</si>
  <si>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</si>
  <si>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</si>
  <si>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</si>
  <si>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</si>
  <si>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</si>
  <si>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</si>
  <si>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</si>
  <si>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</si>
  <si>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</si>
  <si>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</si>
  <si>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</si>
  <si>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</si>
  <si>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</si>
  <si>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</si>
  <si>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</si>
  <si>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</si>
  <si>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</si>
  <si>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</si>
  <si>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</si>
  <si>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</si>
  <si>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</si>
  <si>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</si>
  <si>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</si>
  <si>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</si>
  <si>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</si>
  <si>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</si>
  <si>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</si>
  <si>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</si>
  <si>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</si>
  <si>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</si>
  <si>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</si>
  <si>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</si>
  <si>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</si>
  <si>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</si>
  <si>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</si>
  <si>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</si>
  <si>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</si>
  <si>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</si>
  <si>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</si>
  <si>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</si>
  <si>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</si>
  <si>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</si>
  <si>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</si>
  <si>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</si>
  <si>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</si>
  <si>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</si>
  <si>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</si>
  <si>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</si>
  <si>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</si>
  <si>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</si>
  <si>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</si>
  <si>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</si>
  <si>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</si>
  <si>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</si>
  <si>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</si>
  <si>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</si>
  <si>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</si>
  <si>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</si>
  <si>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</si>
  <si>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</si>
  <si>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</si>
  <si>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</si>
  <si>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</si>
  <si>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</si>
  <si>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</si>
  <si>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</si>
  <si>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</si>
  <si>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</si>
  <si>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</si>
  <si>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</si>
  <si>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</si>
  <si>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</si>
  <si>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</si>
  <si>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</si>
  <si>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</si>
  <si>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</si>
  <si>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</si>
  <si>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</si>
  <si>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</si>
  <si>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</si>
  <si>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</si>
  <si>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</si>
  <si>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</si>
  <si>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</si>
  <si>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</si>
  <si>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</si>
  <si>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</si>
  <si>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</si>
  <si>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</si>
  <si>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</si>
  <si>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</si>
  <si>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</si>
  <si>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</si>
  <si>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</si>
  <si>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</si>
  <si>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</si>
  <si>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</si>
  <si>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</si>
  <si>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</si>
  <si>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</si>
  <si>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</si>
  <si>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</si>
  <si>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</si>
  <si>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</si>
  <si>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</si>
  <si>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</si>
  <si>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</si>
  <si>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</si>
  <si>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</si>
  <si>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</si>
  <si>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</si>
  <si>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</si>
  <si>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</si>
  <si>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</si>
  <si>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</si>
  <si>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</si>
  <si>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</si>
  <si>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</si>
  <si>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</si>
  <si>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</si>
  <si>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</si>
  <si>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</si>
  <si>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</si>
  <si>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</si>
  <si>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</si>
  <si>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</si>
  <si>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</si>
  <si>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</si>
  <si>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</si>
  <si>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</si>
  <si>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</si>
  <si>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</si>
  <si>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</si>
  <si>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</si>
  <si>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</si>
  <si>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</si>
  <si>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</si>
  <si>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</si>
  <si>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</si>
  <si>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</si>
  <si>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</si>
  <si>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</si>
  <si>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</si>
  <si>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</si>
  <si>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</si>
  <si>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</si>
  <si>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</si>
  <si>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</si>
  <si>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</si>
  <si>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</si>
  <si>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</si>
  <si>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</si>
  <si>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</si>
  <si>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</si>
  <si>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</si>
  <si>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</si>
  <si>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</si>
  <si>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</si>
  <si>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</si>
  <si>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</si>
  <si>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</si>
  <si>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</si>
  <si>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</si>
  <si>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</si>
  <si>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</si>
  <si>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</si>
  <si>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</si>
  <si>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</si>
  <si>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</si>
  <si>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</si>
  <si>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</si>
  <si>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</si>
  <si>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</si>
  <si>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</si>
  <si>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</si>
  <si>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</si>
  <si>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</si>
  <si>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</si>
  <si>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</si>
  <si>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</si>
  <si>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</si>
  <si>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</si>
  <si>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</si>
  <si>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</si>
  <si>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</si>
  <si>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</si>
  <si>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</si>
  <si>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</si>
  <si>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</si>
  <si>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</si>
  <si>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</si>
  <si>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</si>
  <si>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</si>
  <si>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</si>
  <si>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</si>
  <si>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</si>
  <si>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</si>
  <si>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</si>
  <si>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</si>
  <si>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</si>
  <si>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</si>
  <si>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</si>
  <si>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</si>
  <si>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</si>
  <si>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</si>
  <si>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</si>
  <si>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</si>
  <si>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</si>
  <si>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</si>
  <si>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</si>
  <si>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</si>
  <si>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</si>
  <si>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</si>
  <si>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</si>
  <si>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</si>
  <si>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</si>
  <si>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</si>
  <si>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</si>
  <si>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</si>
  <si>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</si>
  <si>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</si>
  <si>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</si>
  <si>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</si>
  <si>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</si>
  <si>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</si>
  <si>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</si>
  <si>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</si>
  <si>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</si>
  <si>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</si>
  <si>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</si>
  <si>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</si>
  <si>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</si>
  <si>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</si>
  <si>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</si>
  <si>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</si>
  <si>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</si>
  <si>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</si>
  <si>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</si>
  <si>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</si>
  <si>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</si>
  <si>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</si>
  <si>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</si>
  <si>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</si>
  <si>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</si>
  <si>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</si>
  <si>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</si>
  <si>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</si>
  <si>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</si>
  <si>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</si>
  <si>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</si>
  <si>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</si>
  <si>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</si>
  <si>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</si>
  <si>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</si>
  <si>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</si>
  <si>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</si>
  <si>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</si>
  <si>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</si>
  <si>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</si>
  <si>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</si>
  <si>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</si>
  <si>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</si>
  <si>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</si>
  <si>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</si>
  <si>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</si>
  <si>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</si>
  <si>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</si>
  <si>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</si>
  <si>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</si>
  <si>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</si>
  <si>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</si>
  <si>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</si>
  <si>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</si>
  <si>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</si>
  <si>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</si>
  <si>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</si>
  <si>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</si>
  <si>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</si>
  <si>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</si>
  <si>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</si>
  <si>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</si>
  <si>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</si>
  <si>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</si>
  <si>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</si>
  <si>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</si>
  <si>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</si>
  <si>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</si>
  <si>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</si>
  <si>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</si>
  <si>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</si>
  <si>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</si>
  <si>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</si>
  <si>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</si>
  <si>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</si>
  <si>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</si>
  <si>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</si>
  <si>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</si>
  <si>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</si>
  <si>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</si>
  <si>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</si>
  <si>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</si>
  <si>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</si>
  <si>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</si>
  <si>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</si>
  <si>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</si>
  <si>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</si>
  <si>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</si>
  <si>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</si>
  <si>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</si>
  <si>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</si>
  <si>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</si>
  <si>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</si>
  <si>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</si>
  <si>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</si>
  <si>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</si>
  <si>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</si>
  <si>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</si>
  <si>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</si>
  <si>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</si>
  <si>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</si>
  <si>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</si>
  <si>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</si>
  <si>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</si>
  <si>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</si>
  <si>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</si>
  <si>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</si>
  <si>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</si>
  <si>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</si>
  <si>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</si>
  <si>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</si>
  <si>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</si>
  <si>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</si>
  <si>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</si>
  <si>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</si>
  <si>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</si>
  <si>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</si>
  <si>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</si>
  <si>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</si>
  <si>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</si>
  <si>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</si>
  <si>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</si>
  <si>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</si>
  <si>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</si>
  <si>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</si>
  <si>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</si>
  <si>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</si>
  <si>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</si>
  <si>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</si>
  <si>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</si>
  <si>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</si>
  <si>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</si>
  <si>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</si>
  <si>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</si>
  <si>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</si>
  <si>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</si>
  <si>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</si>
  <si>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</si>
  <si>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</si>
  <si>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</si>
  <si>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</si>
  <si>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</si>
  <si>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</si>
  <si>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</si>
  <si>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</si>
  <si>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</si>
  <si>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</si>
  <si>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</si>
  <si>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</si>
  <si>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</si>
  <si>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</si>
  <si>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</si>
  <si>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</si>
  <si>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</si>
  <si>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</si>
  <si>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</si>
  <si>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</si>
  <si>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</si>
  <si>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</si>
  <si>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</si>
  <si>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</si>
  <si>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</si>
  <si>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</si>
  <si>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</si>
  <si>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</si>
  <si>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</si>
  <si>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</si>
  <si>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</si>
  <si>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</si>
  <si>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</si>
  <si>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</si>
  <si>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</si>
  <si>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</si>
  <si>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</si>
  <si>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</si>
  <si>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</si>
  <si>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</si>
  <si>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</si>
  <si>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</si>
  <si>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</si>
  <si>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</si>
  <si>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</si>
  <si>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</si>
  <si>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</si>
  <si>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</si>
  <si>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</si>
  <si>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</si>
  <si>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</si>
  <si>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</si>
  <si>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</si>
  <si>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</si>
  <si>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</si>
  <si>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</si>
  <si>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</si>
  <si>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</si>
  <si>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</si>
  <si>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</si>
  <si>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</si>
  <si>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</si>
  <si>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</si>
  <si>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</si>
  <si>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</si>
  <si>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</si>
  <si>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</si>
  <si>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</si>
  <si>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</si>
  <si>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</si>
  <si>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</si>
  <si>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</si>
  <si>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</si>
  <si>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</si>
  <si>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</si>
  <si>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</si>
  <si>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</si>
  <si>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</si>
  <si>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</si>
  <si>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</si>
  <si>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</si>
  <si>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</si>
  <si>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</si>
  <si>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</si>
  <si>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</si>
  <si>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</si>
  <si>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</si>
  <si>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</si>
  <si>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</si>
  <si>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</si>
  <si>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</si>
  <si>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</si>
  <si>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</si>
  <si>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</si>
  <si>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</si>
  <si>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</si>
  <si>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</si>
  <si>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</si>
  <si>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</si>
  <si>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</si>
  <si>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</si>
  <si>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</si>
  <si>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</si>
  <si>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</si>
  <si>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</si>
  <si>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</si>
  <si>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</si>
  <si>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</si>
  <si>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</si>
  <si>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</si>
  <si>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</si>
  <si>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</si>
  <si>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</si>
  <si>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</si>
  <si>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</si>
  <si>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</si>
  <si>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</si>
  <si>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</si>
  <si>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</si>
  <si>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</si>
  <si>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</si>
  <si>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</si>
  <si>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</si>
  <si>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</si>
  <si>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</si>
  <si>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</si>
  <si>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</si>
  <si>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</si>
  <si>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</si>
  <si>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</si>
  <si>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</si>
  <si>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</si>
  <si>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</si>
  <si>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</si>
  <si>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</si>
  <si>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</si>
  <si>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</si>
  <si>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</si>
  <si>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</si>
  <si>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</si>
  <si>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</si>
  <si>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</si>
  <si>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</si>
  <si>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</si>
  <si>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</si>
  <si>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</si>
  <si>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</si>
  <si>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</si>
  <si>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</si>
  <si>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</si>
  <si>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</si>
  <si>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</si>
  <si>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</si>
  <si>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</si>
  <si>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</si>
  <si>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</si>
  <si>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</si>
  <si>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</si>
  <si>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</si>
  <si>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</si>
  <si>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</si>
  <si>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</si>
  <si>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</si>
  <si>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</si>
  <si>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</si>
  <si>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</si>
  <si>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</si>
  <si>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</si>
  <si>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</si>
  <si>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</si>
  <si>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</si>
  <si>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</si>
  <si>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</si>
  <si>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</si>
  <si>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</si>
  <si>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</si>
  <si>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</si>
  <si>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</si>
  <si>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</si>
  <si>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</si>
  <si>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</si>
  <si>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</si>
  <si>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</si>
  <si>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</si>
  <si>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</si>
  <si>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</si>
  <si>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</si>
  <si>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</si>
  <si>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</si>
  <si>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</si>
  <si>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</si>
  <si>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</si>
  <si>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</si>
  <si>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</si>
  <si>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</si>
  <si>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</si>
  <si>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</si>
  <si>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</si>
  <si>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</si>
  <si>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</si>
  <si>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</si>
  <si>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</si>
  <si>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</si>
  <si>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</si>
  <si>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</si>
  <si>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</si>
  <si>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</si>
  <si>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</si>
  <si>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</si>
  <si>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</si>
  <si>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</si>
  <si>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</si>
  <si>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</si>
  <si>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</si>
  <si>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</si>
  <si>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</si>
  <si>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</si>
  <si>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</si>
  <si>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</si>
  <si>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</si>
  <si>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</si>
  <si>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</si>
  <si>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</si>
  <si>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</si>
  <si>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</si>
  <si>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</si>
  <si>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</si>
  <si>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</si>
  <si>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</si>
  <si>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</si>
  <si>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</si>
  <si>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</si>
  <si>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</si>
  <si>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</si>
  <si>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</si>
  <si>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</si>
  <si>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</si>
  <si>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</si>
  <si>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</si>
  <si>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</si>
  <si>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</si>
  <si>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</si>
  <si>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</si>
  <si>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</si>
  <si>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</si>
  <si>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</si>
  <si>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</si>
  <si>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</si>
  <si>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</si>
  <si>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</si>
  <si>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</si>
  <si>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</si>
  <si>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</si>
  <si>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</si>
  <si>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</si>
  <si>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</si>
  <si>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</si>
  <si>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</si>
  <si>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</si>
  <si>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</si>
  <si>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</si>
  <si>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</si>
  <si>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</si>
  <si>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</si>
  <si>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</si>
  <si>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</si>
  <si>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</si>
  <si>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</si>
  <si>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</si>
  <si>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</si>
  <si>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</si>
  <si>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</si>
  <si>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</si>
  <si>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</si>
  <si>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</si>
  <si>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</si>
  <si>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</si>
  <si>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</si>
  <si>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</si>
  <si>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</si>
  <si>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</si>
  <si>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</si>
  <si>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</si>
  <si>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</si>
  <si>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</si>
  <si>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</si>
  <si>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</si>
  <si>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</si>
  <si>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</si>
  <si>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</si>
  <si>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</si>
  <si>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</si>
  <si>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</si>
  <si>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</si>
  <si>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</si>
  <si>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</si>
  <si>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</si>
  <si>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</si>
  <si>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</si>
  <si>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</si>
  <si>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</si>
  <si>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</si>
  <si>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</si>
  <si>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</si>
  <si>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</si>
  <si>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</si>
  <si>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</si>
  <si>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</si>
  <si>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</si>
  <si>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</si>
  <si>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</si>
  <si>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</si>
  <si>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</si>
  <si>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</si>
  <si>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</si>
  <si>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</si>
  <si>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</si>
  <si>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</si>
  <si>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</si>
  <si>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</si>
  <si>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</si>
  <si>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</si>
  <si>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</si>
  <si>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</si>
  <si>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</si>
  <si>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</si>
  <si>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</si>
  <si>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</si>
  <si>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</si>
  <si>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</si>
  <si>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</si>
  <si>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</si>
  <si>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</si>
  <si>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</si>
  <si>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</si>
  <si>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</si>
  <si>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</si>
  <si>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</si>
  <si>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</si>
  <si>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</si>
  <si>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</si>
  <si>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</si>
  <si>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</si>
  <si>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</si>
  <si>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</si>
  <si>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</si>
  <si>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</si>
  <si>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</si>
  <si>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</si>
  <si>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</si>
  <si>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</si>
  <si>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</si>
  <si>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</si>
  <si>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</si>
  <si>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</si>
  <si>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</si>
  <si>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</si>
  <si>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</si>
  <si>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</si>
  <si>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</si>
  <si>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</si>
  <si>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</si>
  <si>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</si>
  <si>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</si>
  <si>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</si>
  <si>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</si>
  <si>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</si>
  <si>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</si>
  <si>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</si>
  <si>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</si>
  <si>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</si>
  <si>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</si>
  <si>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</si>
  <si>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</si>
  <si>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</si>
  <si>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</si>
  <si>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</si>
  <si>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</si>
  <si>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</si>
  <si>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</si>
  <si>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</si>
  <si>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</si>
  <si>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</si>
  <si>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</si>
  <si>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</si>
  <si>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</si>
  <si>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</si>
  <si>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</si>
  <si>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</si>
  <si>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</si>
  <si>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</si>
  <si>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</si>
  <si>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</si>
  <si>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</si>
  <si>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</si>
  <si>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</si>
  <si>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</si>
  <si>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</si>
  <si>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</si>
  <si>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</si>
  <si>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</si>
  <si>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</si>
  <si>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</si>
  <si>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</si>
  <si>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</si>
  <si>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</si>
  <si>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</si>
  <si>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</si>
  <si>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</si>
  <si>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</si>
  <si>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</si>
  <si>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</si>
  <si>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</si>
  <si>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</si>
  <si>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</si>
  <si>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</si>
  <si>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</si>
  <si>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</si>
  <si>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</si>
  <si>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</si>
  <si>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</si>
  <si>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</si>
  <si>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</si>
  <si>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</si>
  <si>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</si>
  <si>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</si>
  <si>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</si>
  <si>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</si>
  <si>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</si>
  <si>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</si>
  <si>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</si>
  <si>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</si>
  <si>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</si>
  <si>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</si>
  <si>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</si>
  <si>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</si>
  <si>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</si>
  <si>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</si>
  <si>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</si>
  <si>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</si>
  <si>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</si>
  <si>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</si>
  <si>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</si>
  <si>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</si>
  <si>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</si>
  <si>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</si>
  <si>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</si>
  <si>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</si>
  <si>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</si>
  <si>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</si>
  <si>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</si>
  <si>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</si>
  <si>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</si>
  <si>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</si>
  <si>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</si>
  <si>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</si>
  <si>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</si>
  <si>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</si>
  <si>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</si>
  <si>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</si>
  <si>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</si>
  <si>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</si>
  <si>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</si>
  <si>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</si>
  <si>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</si>
  <si>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</si>
  <si>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</si>
  <si>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</si>
  <si>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</si>
  <si>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</si>
  <si>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</si>
  <si>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</si>
  <si>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</si>
  <si>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</si>
  <si>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</si>
  <si>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</si>
  <si>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</si>
  <si>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</si>
  <si>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</si>
  <si>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</si>
  <si>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</si>
  <si>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</si>
  <si>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</si>
  <si>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</si>
  <si>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</si>
  <si>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</si>
  <si>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</si>
  <si>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</si>
  <si>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</si>
  <si>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</si>
  <si>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</si>
  <si>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</si>
  <si>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</si>
  <si>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</si>
  <si>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</si>
  <si>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</si>
  <si>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</si>
  <si>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</si>
  <si>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</si>
  <si>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</si>
  <si>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</si>
  <si>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</si>
  <si>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</si>
  <si>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</si>
  <si>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</si>
  <si>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</si>
  <si>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</si>
  <si>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</si>
  <si>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</si>
  <si>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</si>
  <si>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</si>
  <si>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</si>
  <si>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</si>
  <si>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</si>
  <si>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</si>
  <si>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</si>
  <si>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</si>
  <si>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</si>
  <si>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</si>
  <si>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</si>
  <si>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</si>
  <si>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</si>
  <si>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</si>
  <si>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</si>
  <si>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</si>
  <si>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</si>
  <si>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</si>
  <si>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</si>
  <si>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</si>
  <si>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</si>
  <si>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</si>
  <si>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</si>
  <si>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</si>
  <si>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</si>
  <si>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</si>
  <si>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</si>
  <si>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</si>
  <si>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</si>
  <si>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</si>
  <si>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</si>
  <si>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</si>
  <si>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</si>
  <si>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</si>
  <si>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</si>
  <si>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</si>
  <si>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</si>
  <si>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</si>
  <si>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</si>
  <si>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</si>
  <si>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</si>
  <si>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</si>
  <si>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</si>
  <si>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</si>
  <si>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</si>
  <si>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</si>
  <si>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</si>
  <si>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</si>
  <si>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</si>
  <si>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</si>
  <si>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</si>
  <si>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</si>
  <si>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</si>
  <si>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</si>
  <si>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</si>
  <si>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</si>
  <si>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</si>
  <si>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</si>
  <si>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</si>
  <si>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</si>
  <si>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</si>
  <si>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</si>
  <si>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</si>
  <si>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</si>
  <si>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</si>
  <si>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</si>
  <si>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</si>
  <si>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</si>
  <si>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</si>
  <si>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</si>
  <si>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</si>
  <si>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</si>
  <si>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</si>
  <si>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</si>
  <si>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</si>
  <si>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</si>
  <si>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</si>
  <si>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</si>
  <si>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</si>
  <si>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</si>
  <si>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</si>
  <si>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</si>
  <si>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</si>
  <si>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</si>
  <si>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</si>
  <si>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</si>
  <si>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</si>
  <si>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</si>
  <si>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</si>
  <si>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</si>
  <si>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</si>
  <si>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</si>
  <si>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</si>
  <si>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</si>
  <si>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</si>
  <si>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</si>
  <si>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</si>
  <si>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</si>
  <si>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</si>
  <si>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</si>
  <si>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</si>
  <si>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</si>
  <si>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</si>
  <si>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</si>
  <si>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</si>
  <si>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</si>
  <si>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</si>
  <si>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</si>
  <si>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</si>
  <si>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</si>
  <si>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</si>
  <si>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</si>
  <si>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</si>
  <si>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</si>
  <si>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</si>
  <si>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</si>
  <si>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</si>
  <si>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</si>
  <si>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</si>
  <si>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</si>
  <si>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</si>
  <si>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</si>
  <si>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</si>
  <si>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</si>
  <si>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</si>
  <si>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</si>
  <si>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</si>
  <si>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</si>
  <si>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</si>
  <si>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</si>
  <si>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</si>
  <si>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</si>
  <si>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</si>
  <si>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</si>
  <si>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</si>
  <si>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</si>
  <si>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</si>
  <si>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</si>
  <si>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</si>
  <si>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</si>
  <si>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</si>
  <si>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</si>
  <si>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</si>
  <si>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</si>
  <si>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</si>
  <si>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</si>
  <si>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</si>
  <si>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</si>
  <si>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</si>
  <si>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</si>
  <si>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</si>
  <si>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</si>
  <si>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</si>
  <si>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</si>
  <si>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</si>
  <si>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</si>
  <si>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</si>
  <si>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</si>
  <si>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</si>
  <si>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</si>
  <si>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</si>
  <si>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</si>
  <si>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</si>
  <si>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</si>
  <si>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</si>
  <si>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</si>
  <si>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</si>
  <si>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</si>
  <si>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</si>
  <si>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</si>
  <si>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</si>
  <si>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</si>
  <si>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</si>
  <si>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</si>
  <si>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</si>
  <si>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</si>
  <si>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</si>
  <si>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</si>
  <si>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</si>
  <si>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</si>
  <si>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</si>
  <si>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</si>
  <si>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</si>
  <si>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</si>
  <si>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</si>
  <si>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</si>
  <si>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</si>
  <si>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</si>
  <si>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</si>
  <si>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</si>
  <si>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</si>
  <si>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</si>
  <si>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</si>
  <si>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</si>
  <si>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</si>
  <si>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</si>
  <si>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</si>
  <si>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</si>
  <si>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</si>
  <si>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</si>
  <si>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</si>
  <si>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</si>
  <si>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</si>
  <si>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</si>
  <si>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</si>
  <si>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</si>
  <si>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</si>
  <si>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</si>
  <si>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</si>
  <si>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</si>
  <si>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</si>
  <si>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</si>
  <si>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</si>
  <si>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</si>
  <si>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</si>
  <si>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</si>
  <si>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</si>
  <si>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</si>
  <si>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</si>
  <si>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</si>
  <si>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</si>
  <si>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</si>
  <si>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</si>
  <si>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</si>
  <si>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</si>
  <si>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</si>
  <si>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</si>
  <si>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</si>
  <si>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</si>
  <si>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</si>
  <si>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</si>
  <si>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</si>
  <si>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</si>
  <si>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</si>
  <si>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</si>
  <si>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</si>
  <si>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</si>
  <si>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</si>
  <si>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</si>
  <si>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</si>
  <si>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</si>
  <si>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</si>
  <si>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</si>
  <si>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</si>
  <si>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</si>
  <si>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</si>
  <si>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</si>
  <si>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</si>
  <si>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</si>
  <si>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</si>
  <si>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</si>
  <si>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</si>
  <si>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</si>
  <si>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</si>
  <si>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</si>
  <si>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</si>
  <si>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</si>
  <si>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</si>
  <si>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</si>
  <si>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</si>
  <si>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</si>
  <si>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</si>
  <si>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</si>
  <si>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</si>
  <si>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</si>
  <si>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</si>
  <si>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</si>
  <si>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</si>
  <si>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</si>
  <si>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</si>
  <si>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</si>
  <si>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</si>
  <si>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</si>
  <si>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</si>
  <si>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</si>
  <si>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</si>
  <si>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</si>
  <si>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</si>
  <si>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</si>
  <si>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</si>
  <si>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</si>
  <si>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</si>
  <si>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</si>
  <si>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</si>
  <si>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</si>
  <si>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</si>
  <si>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</si>
  <si>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</si>
  <si>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</si>
  <si>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</si>
  <si>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</si>
  <si>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</si>
  <si>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</si>
  <si>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</si>
  <si>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</si>
  <si>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</si>
  <si>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</si>
  <si>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</si>
  <si>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</si>
  <si>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</si>
  <si>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</si>
  <si>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</si>
  <si>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</si>
  <si>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</si>
  <si>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</si>
  <si>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</si>
  <si>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</si>
  <si>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</si>
  <si>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</si>
  <si>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</si>
  <si>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</si>
  <si>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</si>
  <si>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</si>
  <si>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</si>
  <si>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</si>
  <si>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</si>
  <si>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</si>
  <si>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</si>
  <si>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</si>
  <si>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</si>
  <si>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</si>
  <si>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</si>
  <si>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</si>
  <si>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</si>
  <si>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</si>
  <si>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</si>
  <si>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</si>
  <si>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</si>
  <si>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</si>
  <si>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</si>
  <si>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</si>
  <si>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</si>
  <si>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</si>
  <si>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</si>
  <si>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</si>
  <si>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</si>
  <si>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</si>
  <si>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</si>
  <si>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</si>
  <si>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</si>
  <si>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</si>
  <si>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</si>
  <si>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</si>
  <si>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</si>
  <si>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</si>
  <si>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</si>
  <si>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</si>
  <si>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</si>
  <si>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</si>
  <si>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</si>
  <si>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</si>
  <si>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</si>
  <si>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</si>
  <si>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</si>
  <si>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</si>
  <si>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</si>
  <si>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</si>
  <si>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</si>
  <si>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</si>
  <si>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</si>
  <si>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</si>
  <si>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</si>
  <si>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</si>
  <si>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</si>
  <si>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</si>
  <si>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</si>
  <si>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</si>
  <si>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</si>
  <si>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</si>
  <si>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</si>
  <si>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</si>
  <si>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</si>
  <si>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</si>
  <si>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</si>
  <si>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</si>
  <si>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</si>
  <si>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</si>
  <si>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</si>
  <si>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</si>
  <si>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</si>
  <si>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</si>
  <si>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</si>
  <si>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</si>
  <si>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</si>
  <si>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</si>
  <si>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</si>
  <si>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</si>
  <si>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</si>
  <si>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</si>
  <si>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</si>
  <si>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</si>
  <si>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</si>
  <si>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</si>
  <si>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</si>
  <si>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</si>
  <si>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</si>
  <si>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</si>
  <si>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</si>
  <si>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</si>
  <si>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</si>
  <si>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</si>
  <si>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</si>
  <si>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</si>
  <si>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</si>
  <si>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</si>
  <si>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</si>
  <si>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</si>
  <si>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</si>
  <si>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</si>
  <si>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</si>
  <si>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</si>
  <si>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</si>
  <si>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</si>
  <si>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</si>
  <si>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</si>
  <si>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</si>
  <si>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</si>
  <si>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</si>
  <si>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</si>
  <si>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</si>
  <si>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</si>
  <si>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</si>
  <si>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</si>
  <si>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</si>
  <si>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</si>
  <si>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</si>
  <si>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</si>
  <si>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</si>
  <si>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</si>
  <si>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</si>
  <si>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</si>
  <si>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</si>
  <si>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</si>
  <si>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</si>
  <si>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</si>
  <si>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</si>
  <si>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</si>
  <si>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</si>
  <si>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</si>
  <si>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</si>
  <si>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</si>
  <si>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</si>
  <si>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</si>
  <si>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</si>
  <si>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</si>
  <si>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</si>
  <si>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</si>
  <si>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</si>
  <si>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</si>
  <si>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</si>
  <si>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</si>
  <si>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</si>
  <si>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</si>
  <si>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</si>
  <si>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</si>
  <si>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</si>
  <si>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</si>
  <si>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</si>
  <si>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</si>
  <si>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</si>
  <si>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</si>
  <si>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</si>
  <si>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</si>
  <si>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</si>
  <si>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</si>
  <si>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</si>
  <si>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</si>
  <si>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</si>
  <si>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</si>
  <si>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</si>
  <si>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</si>
  <si>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</si>
  <si>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</si>
  <si>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</si>
  <si>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</si>
  <si>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</si>
  <si>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</si>
  <si>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</si>
  <si>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</si>
  <si>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</si>
  <si>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</si>
  <si>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</si>
  <si>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</si>
  <si>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</si>
  <si>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</si>
  <si>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</si>
  <si>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</si>
  <si>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</si>
  <si>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</si>
  <si>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</si>
  <si>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</si>
  <si>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</si>
  <si>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</si>
  <si>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</si>
  <si>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</si>
  <si>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</si>
  <si>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</si>
  <si>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</si>
  <si>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</si>
  <si>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</si>
  <si>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</si>
  <si>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</si>
  <si>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</si>
  <si>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</si>
  <si>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</si>
  <si>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</si>
  <si>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</si>
  <si>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</si>
  <si>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</si>
  <si>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</si>
  <si>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</si>
  <si>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</si>
  <si>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</si>
  <si>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</si>
  <si>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</si>
  <si>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</si>
  <si>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</si>
  <si>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</si>
  <si>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</si>
  <si>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</si>
  <si>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</si>
  <si>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</si>
  <si>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</si>
  <si>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</si>
  <si>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</si>
  <si>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</si>
  <si>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</si>
  <si>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</si>
  <si>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</si>
  <si>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</si>
  <si>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</si>
  <si>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</si>
  <si>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</si>
  <si>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</si>
  <si>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</si>
  <si>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</si>
  <si>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</si>
  <si>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</si>
  <si>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</si>
  <si>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</si>
  <si>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</si>
  <si>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</si>
  <si>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</si>
  <si>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</si>
  <si>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</si>
  <si>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</si>
  <si>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</si>
  <si>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</si>
  <si>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</si>
  <si>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</si>
  <si>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</si>
  <si>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</si>
  <si>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</si>
  <si>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</si>
  <si>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</si>
  <si>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</si>
  <si>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</si>
  <si>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</si>
  <si>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</si>
  <si>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</si>
  <si>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</si>
  <si>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</si>
  <si>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</si>
  <si>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</si>
  <si>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</si>
  <si>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</si>
  <si>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</si>
  <si>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</si>
  <si>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</si>
  <si>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</si>
  <si>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</si>
  <si>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</si>
  <si>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</si>
  <si>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</si>
  <si>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</si>
  <si>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</si>
  <si>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</si>
  <si>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</si>
  <si>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</si>
  <si>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</si>
  <si>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</si>
  <si>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</si>
  <si>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</si>
  <si>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</si>
  <si>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</si>
  <si>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</si>
  <si>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</si>
  <si>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</si>
  <si>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</si>
  <si>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</si>
  <si>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</si>
  <si>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</si>
  <si>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</si>
  <si>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</si>
  <si>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</si>
  <si>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</si>
  <si>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</si>
  <si>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</si>
  <si>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</si>
  <si>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</si>
  <si>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</si>
  <si>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</si>
  <si>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</si>
  <si>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</si>
  <si>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</si>
  <si>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</si>
  <si>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</si>
  <si>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</si>
  <si>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</si>
  <si>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</si>
  <si>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</si>
  <si>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</si>
  <si>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</si>
  <si>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</si>
  <si>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</si>
  <si>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</si>
  <si>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</si>
  <si>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</si>
  <si>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</si>
  <si>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</si>
  <si>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</si>
  <si>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</si>
  <si>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</si>
  <si>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</si>
  <si>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</si>
  <si>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</si>
  <si>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</si>
  <si>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</si>
  <si>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</si>
  <si>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</si>
  <si>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</si>
  <si>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</si>
  <si>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</si>
  <si>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</si>
  <si>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</si>
  <si>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</si>
  <si>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</si>
  <si>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</si>
  <si>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</si>
  <si>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</si>
  <si>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</si>
  <si>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</si>
  <si>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</si>
  <si>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</si>
  <si>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</si>
  <si>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</si>
  <si>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</si>
  <si>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</si>
  <si>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</si>
  <si>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</si>
  <si>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</si>
  <si>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</si>
  <si>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</si>
  <si>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</si>
  <si>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</si>
  <si>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</si>
  <si>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</si>
  <si>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</si>
  <si>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</si>
  <si>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</si>
  <si>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</si>
  <si>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</si>
  <si>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</si>
  <si>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</si>
  <si>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</si>
  <si>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</si>
  <si>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</si>
  <si>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</si>
  <si>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</si>
  <si>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</si>
  <si>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</si>
  <si>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</si>
  <si>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</si>
  <si>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</si>
  <si>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</si>
  <si>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</si>
  <si>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</si>
  <si>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</si>
  <si>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</si>
  <si>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</si>
  <si>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</si>
  <si>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</si>
  <si>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</si>
  <si>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</si>
  <si>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</si>
  <si>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</si>
  <si>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</si>
  <si>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</si>
  <si>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</si>
  <si>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</si>
  <si>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</si>
  <si>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</si>
  <si>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</si>
  <si>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</si>
  <si>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</si>
  <si>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</si>
  <si>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</si>
  <si>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</si>
  <si>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</si>
  <si>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</si>
  <si>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</si>
  <si>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</si>
  <si>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</si>
  <si>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</si>
  <si>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</si>
  <si>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</si>
  <si>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</si>
  <si>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</si>
  <si>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</si>
  <si>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</si>
  <si>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</si>
  <si>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</si>
  <si>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</si>
  <si>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</si>
  <si>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</si>
  <si>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</si>
  <si>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</si>
  <si>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</si>
  <si>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</si>
  <si>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</si>
  <si>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</si>
  <si>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</si>
  <si>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</si>
  <si>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</si>
  <si>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</si>
  <si>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</si>
  <si>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</si>
  <si>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</si>
  <si>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</si>
  <si>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</si>
  <si>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</si>
  <si>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</si>
  <si>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</si>
  <si>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</si>
  <si>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</si>
  <si>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</si>
  <si>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</si>
  <si>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</si>
  <si>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</si>
  <si>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</si>
  <si>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</si>
  <si>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</si>
  <si>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</si>
  <si>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</si>
  <si>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</si>
  <si>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</si>
  <si>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</si>
  <si>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</si>
  <si>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</si>
  <si>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</si>
  <si>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</si>
  <si>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</si>
  <si>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</si>
  <si>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</si>
  <si>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</si>
  <si>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</si>
  <si>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</si>
  <si>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</si>
  <si>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</si>
  <si>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</si>
  <si>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</si>
  <si>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</si>
  <si>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</si>
  <si>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</si>
  <si>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</si>
  <si>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</si>
  <si>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</si>
  <si>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</si>
  <si>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</si>
  <si>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</si>
  <si>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</si>
  <si>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</si>
  <si>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</si>
  <si>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</si>
  <si>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</si>
  <si>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</si>
  <si>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</si>
  <si>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</si>
  <si>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</si>
  <si>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</si>
  <si>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</si>
  <si>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</si>
  <si>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</si>
  <si>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</si>
  <si>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</si>
  <si>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</si>
  <si>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</si>
  <si>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</si>
  <si>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</si>
  <si>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</si>
  <si>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</si>
  <si>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</si>
  <si>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</si>
  <si>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</si>
  <si>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</si>
  <si>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</si>
  <si>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</si>
  <si>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</si>
  <si>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</si>
  <si>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</si>
  <si>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</si>
  <si>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</si>
  <si>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</si>
  <si>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</si>
  <si>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</si>
  <si>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</si>
  <si>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</si>
  <si>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</si>
  <si>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</si>
  <si>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</si>
  <si>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</si>
  <si>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</si>
  <si>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</si>
  <si>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</si>
  <si>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</si>
  <si>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</si>
  <si>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</si>
  <si>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</si>
  <si>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</si>
  <si>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</si>
  <si>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</si>
  <si>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</si>
  <si>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</si>
  <si>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</si>
  <si>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</si>
  <si>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</si>
  <si>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</si>
  <si>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</si>
  <si>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</si>
  <si>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</si>
  <si>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</si>
  <si>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</si>
  <si>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</si>
  <si>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</si>
  <si>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</si>
  <si>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</si>
  <si>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</si>
  <si>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</si>
  <si>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</si>
  <si>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</si>
  <si>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</si>
  <si>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</si>
  <si>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</si>
  <si>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</si>
  <si>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</si>
  <si>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</si>
  <si>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</si>
  <si>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</si>
  <si>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</si>
  <si>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</si>
  <si>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</si>
  <si>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</si>
  <si>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</si>
  <si>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</si>
  <si>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</si>
  <si>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</si>
  <si>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</si>
  <si>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</si>
  <si>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</si>
  <si>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</si>
  <si>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</si>
  <si>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</si>
  <si>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</si>
  <si>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</si>
  <si>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</si>
  <si>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</si>
  <si>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</si>
  <si>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</si>
  <si>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</si>
  <si>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</si>
  <si>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</si>
  <si>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</si>
  <si>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</si>
  <si>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</si>
  <si>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</si>
  <si>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</si>
  <si>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</si>
  <si>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</si>
  <si>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</si>
  <si>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</si>
  <si>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</si>
  <si>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</si>
  <si>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</si>
  <si>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</si>
  <si>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</si>
  <si>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</si>
  <si>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</si>
  <si>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</si>
  <si>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</si>
  <si>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</si>
  <si>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</si>
  <si>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</si>
  <si>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</si>
  <si>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</si>
  <si>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</si>
  <si>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</si>
  <si>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</si>
  <si>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</si>
  <si>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</si>
  <si>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</si>
  <si>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</si>
  <si>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</si>
  <si>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</si>
  <si>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</si>
  <si>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</si>
  <si>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</si>
  <si>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</si>
  <si>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</si>
  <si>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</si>
  <si>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</si>
  <si>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</si>
  <si>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</si>
  <si>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</si>
  <si>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</si>
  <si>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</si>
  <si>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</si>
  <si>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</si>
  <si>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</si>
  <si>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</si>
  <si>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</si>
  <si>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</si>
  <si>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</si>
  <si>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</si>
  <si>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</si>
  <si>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</si>
  <si>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</si>
  <si>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</si>
  <si>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</si>
  <si>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</si>
  <si>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</si>
  <si>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</si>
  <si>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</si>
  <si>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</si>
  <si>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</si>
  <si>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</si>
  <si>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</si>
  <si>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</si>
  <si>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</si>
  <si>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</si>
  <si>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</si>
  <si>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</si>
  <si>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</si>
  <si>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</si>
  <si>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</si>
  <si>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</si>
  <si>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</si>
  <si>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</si>
  <si>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</si>
  <si>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</si>
  <si>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</si>
  <si>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</si>
  <si>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</si>
  <si>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</si>
  <si>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</si>
  <si>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</si>
  <si>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</si>
  <si>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</si>
  <si>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</si>
  <si>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</si>
  <si>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</si>
  <si>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</si>
  <si>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</si>
  <si>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</si>
  <si>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</si>
  <si>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</si>
  <si>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</si>
  <si>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</si>
  <si>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</si>
  <si>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</si>
  <si>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</si>
  <si>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</si>
  <si>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</si>
  <si>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</si>
  <si>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</si>
  <si>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</si>
  <si>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</si>
  <si>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</si>
  <si>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</si>
  <si>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</si>
  <si>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</si>
  <si>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</si>
  <si>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</si>
  <si>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</si>
  <si>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</si>
  <si>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</si>
  <si>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</si>
  <si>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</si>
  <si>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</si>
  <si>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</si>
  <si>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</si>
  <si>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</si>
  <si>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</si>
  <si>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</si>
  <si>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</si>
  <si>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</si>
  <si>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</si>
  <si>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</si>
  <si>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</si>
  <si>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</si>
  <si>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</si>
  <si>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</si>
  <si>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</si>
  <si>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</si>
  <si>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</si>
  <si>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</si>
  <si>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</si>
  <si>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</si>
  <si>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</si>
  <si>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</si>
  <si>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</si>
  <si>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</si>
  <si>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</si>
  <si>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</si>
  <si>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</si>
  <si>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</si>
  <si>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</si>
  <si>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</si>
  <si>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</si>
  <si>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</si>
  <si>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</si>
  <si>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</si>
  <si>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</si>
  <si>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</si>
  <si>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</si>
  <si>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</si>
  <si>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</si>
  <si>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</si>
  <si>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</si>
  <si>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</si>
  <si>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</si>
  <si>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</si>
  <si>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</si>
  <si>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</si>
  <si>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</si>
  <si>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</si>
  <si>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</si>
  <si>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</si>
  <si>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</si>
  <si>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</si>
  <si>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</si>
  <si>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</si>
  <si>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</si>
  <si>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</si>
  <si>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</si>
  <si>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</si>
  <si>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</si>
  <si>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</si>
  <si>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</si>
  <si>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</si>
  <si>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</si>
  <si>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</si>
  <si>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</si>
  <si>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</si>
  <si>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</si>
  <si>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</si>
  <si>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</si>
  <si>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</si>
  <si>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</si>
  <si>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</si>
  <si>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</si>
  <si>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</si>
  <si>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</si>
  <si>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</si>
  <si>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</si>
  <si>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</si>
  <si>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</si>
  <si>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</si>
  <si>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</si>
  <si>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</si>
  <si>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</si>
  <si>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</si>
  <si>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</si>
  <si>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</si>
  <si>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</si>
  <si>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</si>
  <si>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</si>
  <si>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</si>
  <si>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</si>
  <si>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</si>
  <si>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</si>
  <si>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</si>
  <si>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</si>
  <si>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</si>
  <si>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</si>
  <si>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</si>
  <si>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</si>
  <si>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</si>
  <si>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</si>
  <si>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</si>
  <si>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</si>
  <si>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</si>
  <si>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</si>
  <si>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</si>
  <si>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</si>
  <si>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</si>
  <si>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</si>
  <si>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</si>
  <si>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</si>
  <si>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</si>
  <si>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</si>
  <si>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</si>
  <si>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</si>
  <si>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</si>
  <si>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</si>
  <si>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</si>
  <si>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</si>
  <si>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</si>
  <si>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</si>
  <si>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</si>
  <si>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</si>
  <si>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</si>
  <si>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</si>
  <si>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</si>
  <si>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</si>
  <si>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</si>
  <si>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</si>
  <si>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</si>
  <si>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</si>
  <si>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</si>
  <si>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</si>
  <si>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</si>
  <si>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</si>
  <si>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</si>
  <si>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</si>
  <si>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</si>
  <si>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</si>
  <si>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</si>
  <si>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</si>
  <si>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</si>
  <si>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</si>
  <si>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</si>
  <si>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</si>
  <si>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</si>
  <si>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</si>
  <si>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</si>
  <si>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</si>
  <si>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</si>
  <si>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</si>
  <si>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</si>
  <si>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</si>
  <si>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</si>
  <si>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</si>
  <si>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</si>
  <si>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</si>
  <si>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</si>
  <si>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</si>
  <si>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</si>
  <si>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</si>
  <si>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</si>
  <si>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</si>
  <si>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</si>
  <si>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</si>
  <si>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</si>
  <si>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</si>
  <si>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</si>
  <si>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</si>
  <si>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</si>
  <si>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</si>
  <si>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</si>
  <si>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</si>
  <si>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</si>
  <si>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</si>
  <si>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</si>
  <si>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</si>
  <si>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</si>
  <si>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</si>
  <si>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</si>
  <si>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</si>
  <si>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</si>
  <si>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</si>
  <si>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</si>
  <si>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</si>
  <si>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</si>
  <si>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</si>
  <si>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</si>
  <si>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</si>
  <si>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</si>
  <si>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</si>
  <si>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</si>
  <si>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</si>
  <si>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</si>
  <si>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</si>
  <si>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</si>
  <si>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</si>
  <si>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</si>
  <si>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</si>
  <si>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</si>
  <si>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</si>
  <si>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</si>
  <si>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</si>
  <si>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</si>
  <si>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</si>
  <si>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</si>
  <si>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</si>
  <si>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</si>
  <si>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</si>
  <si>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</si>
  <si>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</si>
  <si>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</si>
  <si>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</si>
  <si>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</si>
  <si>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</si>
  <si>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</si>
  <si>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</si>
  <si>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</si>
  <si>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</si>
  <si>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</si>
  <si>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</si>
  <si>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</si>
  <si>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</si>
  <si>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</si>
  <si>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</si>
  <si>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</si>
  <si>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</si>
  <si>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</si>
  <si>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</si>
  <si>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</si>
  <si>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</si>
  <si>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</si>
  <si>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</si>
  <si>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</si>
  <si>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</si>
  <si>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</si>
  <si>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</si>
  <si>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</si>
  <si>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</si>
  <si>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</si>
  <si>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</si>
  <si>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</si>
  <si>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</si>
  <si>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</si>
  <si>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</si>
  <si>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</si>
  <si>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</si>
  <si>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</si>
  <si>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</si>
  <si>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</si>
  <si>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</si>
  <si>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</si>
  <si>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</si>
  <si>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</si>
  <si>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</si>
  <si>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</si>
  <si>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</si>
  <si>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</si>
  <si>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</si>
  <si>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</si>
  <si>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</si>
  <si>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</si>
  <si>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</si>
  <si>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</si>
  <si>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</si>
  <si>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</si>
  <si>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</si>
  <si>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</si>
  <si>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</si>
  <si>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</si>
  <si>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</si>
  <si>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</si>
  <si>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</si>
  <si>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</si>
  <si>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</si>
  <si>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</si>
  <si>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</si>
  <si>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</si>
  <si>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</si>
  <si>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</si>
  <si>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</si>
  <si>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</si>
  <si>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</si>
  <si>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</si>
  <si>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</si>
  <si>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</si>
  <si>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</si>
  <si>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</si>
  <si>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</si>
  <si>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</si>
  <si>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</si>
  <si>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</si>
  <si>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</si>
  <si>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</si>
  <si>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</si>
  <si>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</si>
  <si>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</si>
  <si>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</si>
  <si>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</si>
  <si>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</si>
  <si>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</si>
  <si>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</si>
  <si>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</si>
  <si>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</si>
  <si>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</si>
  <si>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</si>
  <si>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</si>
  <si>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</si>
  <si>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</si>
  <si>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</si>
  <si>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</si>
  <si>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</si>
  <si>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</si>
  <si>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</si>
  <si>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</si>
  <si>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</si>
  <si>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</si>
  <si>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</si>
  <si>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</si>
  <si>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</si>
  <si>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</si>
  <si>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</si>
  <si>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</si>
  <si>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</si>
  <si>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</si>
  <si>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</si>
  <si>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</si>
  <si>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</si>
  <si>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</si>
  <si>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</si>
  <si>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</si>
  <si>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</si>
  <si>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</si>
  <si>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</si>
  <si>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</si>
  <si>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</si>
  <si>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</si>
  <si>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</si>
  <si>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</si>
  <si>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</si>
  <si>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</si>
  <si>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</si>
  <si>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</si>
  <si>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</si>
  <si>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</si>
  <si>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</si>
  <si>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</si>
  <si>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</si>
  <si>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</si>
  <si>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</si>
  <si>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</si>
  <si>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</si>
  <si>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</si>
  <si>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</si>
  <si>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</si>
  <si>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</si>
  <si>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</si>
  <si>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</si>
  <si>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</si>
  <si>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</si>
  <si>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</si>
  <si>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</si>
  <si>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</si>
  <si>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</si>
  <si>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</si>
  <si>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</si>
  <si>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</si>
  <si>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</si>
  <si>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</si>
  <si>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</si>
  <si>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</si>
  <si>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</si>
  <si>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</si>
  <si>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</si>
  <si>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</si>
  <si>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</si>
  <si>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</si>
  <si>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</si>
  <si>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</si>
  <si>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</si>
  <si>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</si>
  <si>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</si>
  <si>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</si>
  <si>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</si>
  <si>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</si>
  <si>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</si>
  <si>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</si>
  <si>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</si>
  <si>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</si>
  <si>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</si>
  <si>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</si>
  <si>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</si>
  <si>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</si>
  <si>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</si>
  <si>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</si>
  <si>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</si>
  <si>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</si>
  <si>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</si>
  <si>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</si>
  <si>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</si>
  <si>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</si>
  <si>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</si>
  <si>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</si>
  <si>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</si>
  <si>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</si>
  <si>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</si>
  <si>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</si>
  <si>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</si>
  <si>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</si>
  <si>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</si>
  <si>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</si>
  <si>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</si>
  <si>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</si>
  <si>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</si>
  <si>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</si>
  <si>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</si>
  <si>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</si>
  <si>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</si>
  <si>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</si>
  <si>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</si>
  <si>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</si>
  <si>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</si>
  <si>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</si>
  <si>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</si>
  <si>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</si>
  <si>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</si>
  <si>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</si>
  <si>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</si>
  <si>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</si>
  <si>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</si>
  <si>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</si>
  <si>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</si>
  <si>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</si>
  <si>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</si>
  <si>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</si>
  <si>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</si>
  <si>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</si>
  <si>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</si>
  <si>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</si>
  <si>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</si>
  <si>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</si>
  <si>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</si>
  <si>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</si>
  <si>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</si>
  <si>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</si>
  <si>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</si>
  <si>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</si>
  <si>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</si>
  <si>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</si>
  <si>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</si>
  <si>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</si>
  <si>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</si>
  <si>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</si>
  <si>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</si>
  <si>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</si>
  <si>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</si>
  <si>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</si>
  <si>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</si>
  <si>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</si>
  <si>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</si>
  <si>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</si>
  <si>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</si>
  <si>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</si>
  <si>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</si>
  <si>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</si>
  <si>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</si>
  <si>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</si>
  <si>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</si>
  <si>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</si>
  <si>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</si>
  <si>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</si>
  <si>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</si>
  <si>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</si>
  <si>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</si>
  <si>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</si>
  <si>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</si>
  <si>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</si>
  <si>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</si>
  <si>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</si>
  <si>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</si>
  <si>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</si>
  <si>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</si>
  <si>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</si>
  <si>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</si>
  <si>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</si>
  <si>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</si>
  <si>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</si>
  <si>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</si>
  <si>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</si>
  <si>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</si>
  <si>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</si>
  <si>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</si>
  <si>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</si>
  <si>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</si>
  <si>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</si>
  <si>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</si>
  <si>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</si>
  <si>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</si>
  <si>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</si>
  <si>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</si>
  <si>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</si>
  <si>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</si>
  <si>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</si>
  <si>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</si>
  <si>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</si>
  <si>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</si>
  <si>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</si>
  <si>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</si>
  <si>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</si>
  <si>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</si>
  <si>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</si>
  <si>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</si>
  <si>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</si>
  <si>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</si>
  <si>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</si>
  <si>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</si>
  <si>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</si>
  <si>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</si>
  <si>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</si>
  <si>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</si>
  <si>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</si>
  <si>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</si>
  <si>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</si>
  <si>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</si>
  <si>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</si>
  <si>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</si>
  <si>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</si>
  <si>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</si>
  <si>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</si>
  <si>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</si>
  <si>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</si>
  <si>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</si>
  <si>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</si>
  <si>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</si>
  <si>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</si>
  <si>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</si>
  <si>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</si>
  <si>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</si>
  <si>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</si>
  <si>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</si>
  <si>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</si>
  <si>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</si>
  <si>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</si>
  <si>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</si>
  <si>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</si>
  <si>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</si>
  <si>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</si>
  <si>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</si>
  <si>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</si>
  <si>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</si>
  <si>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</si>
  <si>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</si>
  <si>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</si>
  <si>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</si>
  <si>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</si>
  <si>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</si>
  <si>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</si>
  <si>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</si>
  <si>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</si>
  <si>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</si>
  <si>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</si>
  <si>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</si>
  <si>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</si>
  <si>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</si>
  <si>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</si>
  <si>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</si>
  <si>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</si>
  <si>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</si>
  <si>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</si>
  <si>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</si>
  <si>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</si>
  <si>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</si>
  <si>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</si>
  <si>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</si>
  <si>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</si>
  <si>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</si>
  <si>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</si>
  <si>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</si>
  <si>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</si>
  <si>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</si>
  <si>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</si>
  <si>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</si>
  <si>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</si>
  <si>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</si>
  <si>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</si>
  <si>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</si>
  <si>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</si>
  <si>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</si>
  <si>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</si>
  <si>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</si>
  <si>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</si>
  <si>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</si>
  <si>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</si>
  <si>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</si>
  <si>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</si>
  <si>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</si>
  <si>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</si>
  <si>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</si>
  <si>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</si>
  <si>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</si>
  <si>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</si>
  <si>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</si>
  <si>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</si>
  <si>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</si>
  <si>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</si>
  <si>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</si>
  <si>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</si>
  <si>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</si>
  <si>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</si>
  <si>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</si>
  <si>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</si>
  <si>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</si>
  <si>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</si>
  <si>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</si>
  <si>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</si>
  <si>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</si>
  <si>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</si>
  <si>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</si>
  <si>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</si>
  <si>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</si>
  <si>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</si>
  <si>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</si>
  <si>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</si>
  <si>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</si>
  <si>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</si>
  <si>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</si>
  <si>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</si>
  <si>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</si>
  <si>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</si>
  <si>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</si>
  <si>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</si>
  <si>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</si>
  <si>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</si>
  <si>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</si>
  <si>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</si>
  <si>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</si>
  <si>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</si>
  <si>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</si>
  <si>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</si>
  <si>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</si>
  <si>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</si>
  <si>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</si>
  <si>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</si>
  <si>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</si>
  <si>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</si>
  <si>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</si>
  <si>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</si>
  <si>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</si>
  <si>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</si>
  <si>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</si>
  <si>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</si>
  <si>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</si>
  <si>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</si>
  <si>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</si>
  <si>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</si>
  <si>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</si>
  <si>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</si>
  <si>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</si>
  <si>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</si>
  <si>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</si>
  <si>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</si>
  <si>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</si>
  <si>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</si>
  <si>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</si>
  <si>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</si>
  <si>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</si>
  <si>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</si>
  <si>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</si>
  <si>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</si>
  <si>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</si>
  <si>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</si>
  <si>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</si>
  <si>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</si>
  <si>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</si>
  <si>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</si>
  <si>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</si>
  <si>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</si>
  <si>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</si>
  <si>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</si>
  <si>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</si>
  <si>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</si>
  <si>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</si>
  <si>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</si>
  <si>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</si>
  <si>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</si>
  <si>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</si>
  <si>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</si>
  <si>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</si>
  <si>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</si>
  <si>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</si>
  <si>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</si>
  <si>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</si>
  <si>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</si>
  <si>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</si>
  <si>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</si>
  <si>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</si>
  <si>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</si>
  <si>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</si>
  <si>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</si>
  <si>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</si>
  <si>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</si>
  <si>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</si>
  <si>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</si>
  <si>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</si>
  <si>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</si>
  <si>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</si>
  <si>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</si>
  <si>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</si>
  <si>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</si>
  <si>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</si>
  <si>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</si>
  <si>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</si>
  <si>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</si>
  <si>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</si>
  <si>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</si>
  <si>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</si>
  <si>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</si>
  <si>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</si>
  <si>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</si>
  <si>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</si>
  <si>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</si>
  <si>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</si>
  <si>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</si>
  <si>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</si>
  <si>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</si>
  <si>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</si>
  <si>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</si>
  <si>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</si>
  <si>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</si>
  <si>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</si>
  <si>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</si>
  <si>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</si>
  <si>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</si>
  <si>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</si>
  <si>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</si>
  <si>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</si>
  <si>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</si>
  <si>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</si>
  <si>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</si>
  <si>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</si>
  <si>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</si>
  <si>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</si>
  <si>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</si>
  <si>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</si>
  <si>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</si>
  <si>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</si>
  <si>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</si>
  <si>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</si>
  <si>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</si>
  <si>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</si>
  <si>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</si>
  <si>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</si>
  <si>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</si>
  <si>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</si>
  <si>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</si>
  <si>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</si>
  <si>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</si>
  <si>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</si>
  <si>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</si>
  <si>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</si>
  <si>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</si>
  <si>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</si>
  <si>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</si>
  <si>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</si>
  <si>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</si>
  <si>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</si>
  <si>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</si>
  <si>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</si>
  <si>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</si>
  <si>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</si>
  <si>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</si>
  <si>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</si>
  <si>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</si>
  <si>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</si>
  <si>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</si>
  <si>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</si>
  <si>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</si>
  <si>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</si>
  <si>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</si>
  <si>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</si>
  <si>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</si>
  <si>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</si>
  <si>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</si>
  <si>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</si>
  <si>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</si>
  <si>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</si>
  <si>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</si>
  <si>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</si>
  <si>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</si>
  <si>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</si>
  <si>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</si>
  <si>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</si>
  <si>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</si>
  <si>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</si>
  <si>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</si>
  <si>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</si>
  <si>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</si>
  <si>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</si>
  <si>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</si>
  <si>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</si>
  <si>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</si>
  <si>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</si>
  <si>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</si>
  <si>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</si>
  <si>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</si>
  <si>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</si>
  <si>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</si>
  <si>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</si>
  <si>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</si>
  <si>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</si>
  <si>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</si>
  <si>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</si>
  <si>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</si>
  <si>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</si>
  <si>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</si>
  <si>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</si>
  <si>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</si>
  <si>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</si>
  <si>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</si>
  <si>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</si>
  <si>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</si>
  <si>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</si>
  <si>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</si>
  <si>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</si>
  <si>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</si>
  <si>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</si>
  <si>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</si>
  <si>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</si>
  <si>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</si>
  <si>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</si>
  <si>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</si>
  <si>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</si>
  <si>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</si>
  <si>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</si>
  <si>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</si>
  <si>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</si>
  <si>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</si>
  <si>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</si>
  <si>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</si>
  <si>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</si>
  <si>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</si>
  <si>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</si>
  <si>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</si>
  <si>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</si>
  <si>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</si>
  <si>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</si>
  <si>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</si>
  <si>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</si>
  <si>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</si>
  <si>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</si>
  <si>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</si>
  <si>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</si>
  <si>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</si>
  <si>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</si>
  <si>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</si>
  <si>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</si>
  <si>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</si>
  <si>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</si>
  <si>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</si>
  <si>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</si>
  <si>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</si>
  <si>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</si>
  <si>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</si>
  <si>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</si>
  <si>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</si>
  <si>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</si>
  <si>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</si>
  <si>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</si>
  <si>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</si>
  <si>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</si>
  <si>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</si>
  <si>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</si>
  <si>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</si>
  <si>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</si>
  <si>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</si>
  <si>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</si>
  <si>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</si>
  <si>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</si>
  <si>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</si>
  <si>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</si>
  <si>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</si>
  <si>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</si>
  <si>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</si>
  <si>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</si>
  <si>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</si>
  <si>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</si>
  <si>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</si>
  <si>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</si>
  <si>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</si>
  <si>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</si>
  <si>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</si>
  <si>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</si>
  <si>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</si>
  <si>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</si>
  <si>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</si>
  <si>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</si>
  <si>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</si>
  <si>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</si>
  <si>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</si>
  <si>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</si>
  <si>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</si>
  <si>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</si>
  <si>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</si>
  <si>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</si>
  <si>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</si>
  <si>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</si>
  <si>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</si>
  <si>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</si>
  <si>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</si>
  <si>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</si>
  <si>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</si>
  <si>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</si>
  <si>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</si>
  <si>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</si>
  <si>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</si>
  <si>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</si>
  <si>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</si>
  <si>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</si>
  <si>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</si>
  <si>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</si>
  <si>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</si>
  <si>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</si>
  <si>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</si>
  <si>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</si>
  <si>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</si>
  <si>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</si>
  <si>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</si>
  <si>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</si>
  <si>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</si>
  <si>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</si>
  <si>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</si>
  <si>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</si>
  <si>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</si>
  <si>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</si>
  <si>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</si>
  <si>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</si>
  <si>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</si>
  <si>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</si>
  <si>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</si>
  <si>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</si>
  <si>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</si>
  <si>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</si>
  <si>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</si>
  <si>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</si>
  <si>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</si>
  <si>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</si>
  <si>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</si>
  <si>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</si>
  <si>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</si>
  <si>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</si>
  <si>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</si>
  <si>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</si>
  <si>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</si>
  <si>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</si>
  <si>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</si>
  <si>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</si>
  <si>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</si>
  <si>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</si>
  <si>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</si>
  <si>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</si>
  <si>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</si>
  <si>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</si>
  <si>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</si>
  <si>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</si>
  <si>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</si>
  <si>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</si>
  <si>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</si>
  <si>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</si>
  <si>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</si>
  <si>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</si>
  <si>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</si>
  <si>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</si>
  <si>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</si>
  <si>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</si>
  <si>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</si>
  <si>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</si>
  <si>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</si>
  <si>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</si>
  <si>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</si>
  <si>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</si>
  <si>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</si>
  <si>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</si>
  <si>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</si>
  <si>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</si>
  <si>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</si>
  <si>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</si>
  <si>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</si>
  <si>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</si>
  <si>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</si>
  <si>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</si>
  <si>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</si>
  <si>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</si>
  <si>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</si>
  <si>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</si>
  <si>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</si>
  <si>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</si>
  <si>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</si>
  <si>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</si>
  <si>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</si>
  <si>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</si>
  <si>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</si>
  <si>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</si>
  <si>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</si>
  <si>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</si>
  <si>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</si>
  <si>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</si>
  <si>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</si>
  <si>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</si>
  <si>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</si>
  <si>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</si>
  <si>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</si>
  <si>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</si>
  <si>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</si>
  <si>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</si>
  <si>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</si>
  <si>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</si>
  <si>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</si>
  <si>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</si>
  <si>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</si>
  <si>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</si>
  <si>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</si>
  <si>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</si>
  <si>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</si>
  <si>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</si>
  <si>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</si>
  <si>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</si>
  <si>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</si>
  <si>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</si>
  <si>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</si>
  <si>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</si>
  <si>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</si>
  <si>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</si>
  <si>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</si>
  <si>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</si>
  <si>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</si>
  <si>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</si>
  <si>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</si>
  <si>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</si>
  <si>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</si>
  <si>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</si>
  <si>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</si>
  <si>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</si>
  <si>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</si>
  <si>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</si>
  <si>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</si>
  <si>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</si>
  <si>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</si>
  <si>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</si>
  <si>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</si>
  <si>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</si>
  <si>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</si>
  <si>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</si>
  <si>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</si>
  <si>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</si>
  <si>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</si>
  <si>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</si>
  <si>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</si>
  <si>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</si>
  <si>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</si>
  <si>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</si>
  <si>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</si>
  <si>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</si>
  <si>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</si>
  <si>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</si>
  <si>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</si>
  <si>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</si>
  <si>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</si>
  <si>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</si>
  <si>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</si>
  <si>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</si>
  <si>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</si>
  <si>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</si>
  <si>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</si>
  <si>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</si>
  <si>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</si>
  <si>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</si>
  <si>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</si>
  <si>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</si>
  <si>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</si>
  <si>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</si>
  <si>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</si>
  <si>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</si>
  <si>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</si>
  <si>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</si>
  <si>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</si>
  <si>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</si>
  <si>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</si>
  <si>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</si>
  <si>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</si>
  <si>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</si>
  <si>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</si>
  <si>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</si>
  <si>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</si>
  <si>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</si>
  <si>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</si>
  <si>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</si>
  <si>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</si>
  <si>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</si>
  <si>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</si>
  <si>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</si>
  <si>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</si>
  <si>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</si>
  <si>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</si>
  <si>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</si>
  <si>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</si>
  <si>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</si>
  <si>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</si>
  <si>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</si>
  <si>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</si>
  <si>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</si>
  <si>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</si>
  <si>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</si>
  <si>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</si>
  <si>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</si>
  <si>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</si>
  <si>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</si>
  <si>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</si>
  <si>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</si>
  <si>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</si>
  <si>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</si>
  <si>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</si>
  <si>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</si>
  <si>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</si>
  <si>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</si>
  <si>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</si>
  <si>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</si>
  <si>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</si>
  <si>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</si>
  <si>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</si>
  <si>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</si>
  <si>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</si>
  <si>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</si>
  <si>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</si>
  <si>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</si>
  <si>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</si>
  <si>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</si>
  <si>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</si>
  <si>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</si>
  <si>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</si>
  <si>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</si>
  <si>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</si>
  <si>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</si>
  <si>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</si>
  <si>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</si>
  <si>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</si>
  <si>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</si>
  <si>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</si>
  <si>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</si>
  <si>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</si>
  <si>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</si>
  <si>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</si>
  <si>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</si>
  <si>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</si>
  <si>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</si>
  <si>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</si>
  <si>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</si>
  <si>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</si>
  <si>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</si>
  <si>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</si>
  <si>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</si>
  <si>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</si>
  <si>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</si>
  <si>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</si>
  <si>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</si>
  <si>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</si>
  <si>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</si>
  <si>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</si>
  <si>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</si>
  <si>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</si>
  <si>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</si>
  <si>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</si>
  <si>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</si>
  <si>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</si>
  <si>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</si>
  <si>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</si>
  <si>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</si>
  <si>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</si>
  <si>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</si>
  <si>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</si>
  <si>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</si>
  <si>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</si>
  <si>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</si>
  <si>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</si>
  <si>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</si>
  <si>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</si>
  <si>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</si>
  <si>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</si>
  <si>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</si>
  <si>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</si>
  <si>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</si>
  <si>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</si>
  <si>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</si>
  <si>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</si>
  <si>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</si>
  <si>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</si>
  <si>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</si>
  <si>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</si>
  <si>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</si>
  <si>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</si>
  <si>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</si>
  <si>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</si>
  <si>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</si>
  <si>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</si>
  <si>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</si>
  <si>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</si>
  <si>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</si>
  <si>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</si>
  <si>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</si>
  <si>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</si>
  <si>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</si>
  <si>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</si>
  <si>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</si>
  <si>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</si>
  <si>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</si>
  <si>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</si>
  <si>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</si>
  <si>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</si>
  <si>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</si>
  <si>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</si>
  <si>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</si>
  <si>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</si>
  <si>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</si>
  <si>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</si>
  <si>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</si>
  <si>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</si>
  <si>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</si>
  <si>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</si>
  <si>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</si>
  <si>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</si>
  <si>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</si>
  <si>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</si>
  <si>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</si>
  <si>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</si>
  <si>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</si>
  <si>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</si>
  <si>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</si>
  <si>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</si>
  <si>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</si>
  <si>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</si>
  <si>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</si>
  <si>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</si>
  <si>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</si>
  <si>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</si>
  <si>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</si>
  <si>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</si>
  <si>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</si>
  <si>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</si>
  <si>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</si>
  <si>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</si>
  <si>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</si>
  <si>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</si>
  <si>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</si>
  <si>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</si>
  <si>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</si>
  <si>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</si>
  <si>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</si>
  <si>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</si>
  <si>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</si>
  <si>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</si>
  <si>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</si>
  <si>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</si>
  <si>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</si>
  <si>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</si>
  <si>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</si>
  <si>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</si>
  <si>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</si>
  <si>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</si>
  <si>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</si>
  <si>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</si>
  <si>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</si>
  <si>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</si>
  <si>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</si>
  <si>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</si>
  <si>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</si>
  <si>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</si>
  <si>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</si>
  <si>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</si>
  <si>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</si>
  <si>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</si>
  <si>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</si>
  <si>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</si>
  <si>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</si>
  <si>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</si>
  <si>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</si>
  <si>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</si>
  <si>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</si>
  <si>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</si>
  <si>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</si>
  <si>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</si>
  <si>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</si>
  <si>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</si>
  <si>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</si>
  <si>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</si>
  <si>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</si>
  <si>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</si>
  <si>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</si>
  <si>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</si>
  <si>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</si>
  <si>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</si>
  <si>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</si>
  <si>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</si>
  <si>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</si>
  <si>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</si>
  <si>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</si>
  <si>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</si>
  <si>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</si>
  <si>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</si>
  <si>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</si>
  <si>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</si>
  <si>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</si>
  <si>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</si>
  <si>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</si>
  <si>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</si>
  <si>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</si>
  <si>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</si>
  <si>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</si>
  <si>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</si>
  <si>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</si>
  <si>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</si>
  <si>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</si>
  <si>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</si>
  <si>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</si>
  <si>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</si>
  <si>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</si>
  <si>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</si>
  <si>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</si>
  <si>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</si>
  <si>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</si>
  <si>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</si>
  <si>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</si>
  <si>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</si>
  <si>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</si>
  <si>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</si>
  <si>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</si>
  <si>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</si>
  <si>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</si>
  <si>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</si>
  <si>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</si>
  <si>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</si>
  <si>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</si>
  <si>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</si>
  <si>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</si>
  <si>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</si>
  <si>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</si>
  <si>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</si>
  <si>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</si>
  <si>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</si>
  <si>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</si>
  <si>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</si>
  <si>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</si>
  <si>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</si>
  <si>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</si>
  <si>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</si>
  <si>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</si>
  <si>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</si>
  <si>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</si>
  <si>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</si>
  <si>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</si>
  <si>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</si>
  <si>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</si>
  <si>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</si>
  <si>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</si>
  <si>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</si>
  <si>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</si>
  <si>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</si>
  <si>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</si>
  <si>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</si>
  <si>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</si>
  <si>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</si>
  <si>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</si>
  <si>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</si>
  <si>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</si>
  <si>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</si>
  <si>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</si>
  <si>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</si>
  <si>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</si>
  <si>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</si>
  <si>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</si>
  <si>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</si>
  <si>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</si>
  <si>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</si>
  <si>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</si>
  <si>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</si>
  <si>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</si>
  <si>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</si>
  <si>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</si>
  <si>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</si>
  <si>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</si>
  <si>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</si>
  <si>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</si>
  <si>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</si>
  <si>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</si>
  <si>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</si>
  <si>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</si>
  <si>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</si>
  <si>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</si>
  <si>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</si>
  <si>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</si>
  <si>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</si>
  <si>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</si>
  <si>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</si>
  <si>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</si>
  <si>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</si>
  <si>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</si>
  <si>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</si>
  <si>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</si>
  <si>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</si>
  <si>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</si>
  <si>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</si>
  <si>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</si>
  <si>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</si>
  <si>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</si>
  <si>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</si>
  <si>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</si>
  <si>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</si>
  <si>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</si>
  <si>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</si>
  <si>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</si>
  <si>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</si>
  <si>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</si>
  <si>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</si>
  <si>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</si>
  <si>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</si>
  <si>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</si>
  <si>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</si>
  <si>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</si>
  <si>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</si>
  <si>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</si>
  <si>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</si>
  <si>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</si>
  <si>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</si>
  <si>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</si>
  <si>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</si>
  <si>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</si>
  <si>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</si>
  <si>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</si>
  <si>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</si>
  <si>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</si>
  <si>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</si>
  <si>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</si>
  <si>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</si>
  <si>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</si>
  <si>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</si>
  <si>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</si>
  <si>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</si>
  <si>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</si>
  <si>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</si>
  <si>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</si>
  <si>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</si>
  <si>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</si>
  <si>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</si>
  <si>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</si>
  <si>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</si>
  <si>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</si>
  <si>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</si>
  <si>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</si>
  <si>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</si>
  <si>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</si>
  <si>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</si>
  <si>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</si>
  <si>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</si>
  <si>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</si>
  <si>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</si>
  <si>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</si>
  <si>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</si>
  <si>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</si>
  <si>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</si>
  <si>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</si>
  <si>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</si>
  <si>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</si>
  <si>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</si>
  <si>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</si>
  <si>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</si>
  <si>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</si>
  <si>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</si>
  <si>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</si>
  <si>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</si>
  <si>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</si>
  <si>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</si>
  <si>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</si>
  <si>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</si>
  <si>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</si>
  <si>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</si>
  <si>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</si>
  <si>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</si>
  <si>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</si>
  <si>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</si>
  <si>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</si>
  <si>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</si>
  <si>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</si>
  <si>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</si>
  <si>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</si>
  <si>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</si>
  <si>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</si>
  <si>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</si>
  <si>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</si>
  <si>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</si>
  <si>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</si>
  <si>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</si>
  <si>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</si>
  <si>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</si>
  <si>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</si>
  <si>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</si>
  <si>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</si>
  <si>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</si>
  <si>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</si>
  <si>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</si>
  <si>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</si>
  <si>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</si>
  <si>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</si>
  <si>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</si>
  <si>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</si>
  <si>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</si>
  <si>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</si>
  <si>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</si>
  <si>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</si>
  <si>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</si>
  <si>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</si>
  <si>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</si>
  <si>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</si>
  <si>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</si>
  <si>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</si>
  <si>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</si>
  <si>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</si>
  <si>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</si>
  <si>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</si>
  <si>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</si>
  <si>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</si>
  <si>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</si>
  <si>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</si>
  <si>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</si>
  <si>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</si>
  <si>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</si>
  <si>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</si>
  <si>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</si>
  <si>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</si>
  <si>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</si>
  <si>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</si>
  <si>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</si>
  <si>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</si>
  <si>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</si>
  <si>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</si>
  <si>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</si>
  <si>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</si>
  <si>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</si>
  <si>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</si>
  <si>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</si>
  <si>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</si>
  <si>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</si>
  <si>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</si>
  <si>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</si>
  <si>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</si>
  <si>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</si>
  <si>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</si>
  <si>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</si>
  <si>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</si>
  <si>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</si>
  <si>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</si>
  <si>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</si>
  <si>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</si>
  <si>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</si>
  <si>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</si>
  <si>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</si>
  <si>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</si>
  <si>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</si>
  <si>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</si>
  <si>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</si>
  <si>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</si>
  <si>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</si>
  <si>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</si>
  <si>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</si>
  <si>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</si>
  <si>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</si>
  <si>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</si>
  <si>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</si>
  <si>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</si>
  <si>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</si>
  <si>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</si>
  <si>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</si>
  <si>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</si>
  <si>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</si>
  <si>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</si>
  <si>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</si>
  <si>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</si>
  <si>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</si>
  <si>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</si>
  <si>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</si>
  <si>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</si>
  <si>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</si>
  <si>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</si>
  <si>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</si>
  <si>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</si>
  <si>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</si>
  <si>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</si>
  <si>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</si>
  <si>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</si>
  <si>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</si>
  <si>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</si>
  <si>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</si>
  <si>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</si>
  <si>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</si>
  <si>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</si>
  <si>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</si>
  <si>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</si>
  <si>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</si>
  <si>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</si>
  <si>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</si>
  <si>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</si>
  <si>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</si>
  <si>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</si>
  <si>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</si>
  <si>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</si>
  <si>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</si>
  <si>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</si>
  <si>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</si>
  <si>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</si>
  <si>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</si>
  <si>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</si>
  <si>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</si>
  <si>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</si>
  <si>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</si>
  <si>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</si>
  <si>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</si>
  <si>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</si>
  <si>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</si>
  <si>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</si>
  <si>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</si>
  <si>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</si>
  <si>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</si>
  <si>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</si>
  <si>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</si>
  <si>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</si>
  <si>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</si>
  <si>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</si>
  <si>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</si>
  <si>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</si>
  <si>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</si>
  <si>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</si>
  <si>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</si>
  <si>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</si>
  <si>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</si>
  <si>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</si>
  <si>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</si>
  <si>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</si>
  <si>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</si>
  <si>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</si>
  <si>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</si>
  <si>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</si>
  <si>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</si>
  <si>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</si>
  <si>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</si>
  <si>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</si>
  <si>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</si>
  <si>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</si>
  <si>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</si>
  <si>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</si>
  <si>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</si>
  <si>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</si>
  <si>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</si>
  <si>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</si>
  <si>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</si>
  <si>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</si>
  <si>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</si>
  <si>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</si>
  <si>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</si>
  <si>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</si>
  <si>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</si>
  <si>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</si>
  <si>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</si>
  <si>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</si>
  <si>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</si>
  <si>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</si>
  <si>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</si>
  <si>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</si>
  <si>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</si>
  <si>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</si>
  <si>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</si>
  <si>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</si>
  <si>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</si>
  <si>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</si>
  <si>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</si>
  <si>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</si>
  <si>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</si>
  <si>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</si>
  <si>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</si>
  <si>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</si>
  <si>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</si>
  <si>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</si>
  <si>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</si>
  <si>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</si>
  <si>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</si>
  <si>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</si>
  <si>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</si>
  <si>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</si>
  <si>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</si>
  <si>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</si>
  <si>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</si>
  <si>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</si>
  <si>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</si>
  <si>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</si>
  <si>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</si>
  <si>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</si>
  <si>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</si>
  <si>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</si>
  <si>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</si>
  <si>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</si>
  <si>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</si>
  <si>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</si>
  <si>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</si>
  <si>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</si>
  <si>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</si>
  <si>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</si>
  <si>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</si>
  <si>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</si>
  <si>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</si>
  <si>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</si>
  <si>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</si>
  <si>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</si>
  <si>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</si>
  <si>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</si>
  <si>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</si>
  <si>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</si>
  <si>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</si>
  <si>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</si>
  <si>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</si>
  <si>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</si>
  <si>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</si>
  <si>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</si>
  <si>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</si>
  <si>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</si>
  <si>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</si>
  <si>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</si>
  <si>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</si>
  <si>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</si>
  <si>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</si>
  <si>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</si>
  <si>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</si>
  <si>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</si>
  <si>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</si>
  <si>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</si>
  <si>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</si>
  <si>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</si>
  <si>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</si>
  <si>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</si>
  <si>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</si>
  <si>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</si>
  <si>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</si>
  <si>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</si>
  <si>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</si>
  <si>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</si>
  <si>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</si>
  <si>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</si>
  <si>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</si>
  <si>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</si>
  <si>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</si>
  <si>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</si>
  <si>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</si>
  <si>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</si>
  <si>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</si>
  <si>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</si>
  <si>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</si>
  <si>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</si>
  <si>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</si>
  <si>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</si>
  <si>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</si>
  <si>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</si>
  <si>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</si>
  <si>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</si>
  <si>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</si>
  <si>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</si>
  <si>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</si>
  <si>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</si>
  <si>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</si>
  <si>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</si>
  <si>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</si>
  <si>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</si>
  <si>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</si>
  <si>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</si>
  <si>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</si>
  <si>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</si>
  <si>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</si>
  <si>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</si>
  <si>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</si>
  <si>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</si>
  <si>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</si>
  <si>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</si>
  <si>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</si>
  <si>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</si>
  <si>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</si>
  <si>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</si>
  <si>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</si>
  <si>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</si>
  <si>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</si>
  <si>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</si>
  <si>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</si>
  <si>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</si>
  <si>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</si>
  <si>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</si>
  <si>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</si>
  <si>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</si>
  <si>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</si>
  <si>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</si>
  <si>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</si>
  <si>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</si>
  <si>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</si>
  <si>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</si>
  <si>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</si>
  <si>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</si>
  <si>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</si>
  <si>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</si>
  <si>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</si>
  <si>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</si>
  <si>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</si>
  <si>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</si>
  <si>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</si>
  <si>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</si>
  <si>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</si>
  <si>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</si>
  <si>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</si>
  <si>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</si>
  <si>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</si>
  <si>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</si>
  <si>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</si>
  <si>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</si>
  <si>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</si>
  <si>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</si>
  <si>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</si>
  <si>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</si>
  <si>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</si>
  <si>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</si>
  <si>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</si>
  <si>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</si>
  <si>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</si>
  <si>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</si>
  <si>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</si>
  <si>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</si>
  <si>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</si>
  <si>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</si>
  <si>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</si>
  <si>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</si>
  <si>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</si>
  <si>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</si>
  <si>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</si>
  <si>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</si>
  <si>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</si>
  <si>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</si>
  <si>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</si>
  <si>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</si>
  <si>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</si>
  <si>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</si>
  <si>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</si>
  <si>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</si>
  <si>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</si>
  <si>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</si>
  <si>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</si>
  <si>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</si>
  <si>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</si>
  <si>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</si>
  <si>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</si>
  <si>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</si>
  <si>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</si>
  <si>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</si>
  <si>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</si>
  <si>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</si>
  <si>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</si>
  <si>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</si>
  <si>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</si>
  <si>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</si>
  <si>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</si>
  <si>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</si>
  <si>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</si>
  <si>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</si>
  <si>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</si>
  <si>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</si>
  <si>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</si>
  <si>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</si>
  <si>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</si>
  <si>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</si>
  <si>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</si>
  <si>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</si>
  <si>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</si>
  <si>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</si>
  <si>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</si>
  <si>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</si>
  <si>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</si>
  <si>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</si>
  <si>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</si>
  <si>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</si>
  <si>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</si>
  <si>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</si>
  <si>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</si>
  <si>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</si>
  <si>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</si>
  <si>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</si>
  <si>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</si>
  <si>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</si>
  <si>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</si>
  <si>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</si>
  <si>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</si>
  <si>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</si>
  <si>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</si>
  <si>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</si>
  <si>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</si>
  <si>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</si>
  <si>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</si>
  <si>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</si>
  <si>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</si>
  <si>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</si>
  <si>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</si>
  <si>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</si>
  <si>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</si>
  <si>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</si>
  <si>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</si>
  <si>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</si>
  <si>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</si>
  <si>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</si>
  <si>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</si>
  <si>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</si>
  <si>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</si>
  <si>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</si>
  <si>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</si>
  <si>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</si>
  <si>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</si>
  <si>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</si>
  <si>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</si>
  <si>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</si>
  <si>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</si>
  <si>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</si>
  <si>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</si>
  <si>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</si>
  <si>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</si>
  <si>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</si>
  <si>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</si>
  <si>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</si>
  <si>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</si>
  <si>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</si>
  <si>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</si>
  <si>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</si>
  <si>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</si>
  <si>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</si>
  <si>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</si>
  <si>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</si>
  <si>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</si>
  <si>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</si>
  <si>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</si>
  <si>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</si>
  <si>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</si>
  <si>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</si>
  <si>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</si>
  <si>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</si>
  <si>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</si>
  <si>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</si>
  <si>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</si>
  <si>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</si>
  <si>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</si>
  <si>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</si>
  <si>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</si>
  <si>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</si>
  <si>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</si>
  <si>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</si>
  <si>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</si>
  <si>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</si>
  <si>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</si>
  <si>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</si>
  <si>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</si>
  <si>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</si>
  <si>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</si>
  <si>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</si>
  <si>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</si>
  <si>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</si>
  <si>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</si>
  <si>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</si>
  <si>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</si>
  <si>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</si>
  <si>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</si>
  <si>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</si>
  <si>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</si>
  <si>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</si>
  <si>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</si>
  <si>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</si>
  <si>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</si>
  <si>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</si>
  <si>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</si>
  <si>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</si>
  <si>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</si>
  <si>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</si>
  <si>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</si>
  <si>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</si>
  <si>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</si>
  <si>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</si>
  <si>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</si>
  <si>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</si>
  <si>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</si>
  <si>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</si>
  <si>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</si>
  <si>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</si>
  <si>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</si>
  <si>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</si>
  <si>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</si>
  <si>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</si>
  <si>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</si>
  <si>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</si>
  <si>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</si>
  <si>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</si>
  <si>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</si>
  <si>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</si>
  <si>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</si>
  <si>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</si>
  <si>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</si>
  <si>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</si>
  <si>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</si>
  <si>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</si>
  <si>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</si>
  <si>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</si>
  <si>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</si>
  <si>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</si>
  <si>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</si>
  <si>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</si>
  <si>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</si>
  <si>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</si>
  <si>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</si>
  <si>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</si>
  <si>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</si>
  <si>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</si>
  <si>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</si>
  <si>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</si>
  <si>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</si>
  <si>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</si>
  <si>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</si>
  <si>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</si>
  <si>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</si>
  <si>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</si>
  <si>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</si>
  <si>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</si>
  <si>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</si>
  <si>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</si>
  <si>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</si>
  <si>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</si>
  <si>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</si>
  <si>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</si>
  <si>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</si>
  <si>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</si>
  <si>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</si>
  <si>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</si>
  <si>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</si>
  <si>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</si>
  <si>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</si>
  <si>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</si>
  <si>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</si>
  <si>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</si>
  <si>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</si>
  <si>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</si>
  <si>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</si>
  <si>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</si>
  <si>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</si>
  <si>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</si>
  <si>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</si>
  <si>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</si>
  <si>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</si>
  <si>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</si>
  <si>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</si>
  <si>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</si>
  <si>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</si>
  <si>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</si>
  <si>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</si>
  <si>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</si>
  <si>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</si>
  <si>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</si>
  <si>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</si>
  <si>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</si>
  <si>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</si>
  <si>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</si>
  <si>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</si>
  <si>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</si>
  <si>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</si>
  <si>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</si>
  <si>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</si>
  <si>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</si>
  <si>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</si>
  <si>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</si>
  <si>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</si>
  <si>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</si>
  <si>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</si>
  <si>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</si>
  <si>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</si>
  <si>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</si>
  <si>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</si>
  <si>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</si>
  <si>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</si>
  <si>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</si>
  <si>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</si>
  <si>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</si>
  <si>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</si>
  <si>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</si>
  <si>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</si>
  <si>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</si>
  <si>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</si>
  <si>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</si>
  <si>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</si>
  <si>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</si>
  <si>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</si>
  <si>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</si>
  <si>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</si>
  <si>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</si>
  <si>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</si>
  <si>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</si>
  <si>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</si>
  <si>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</si>
  <si>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</si>
  <si>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</si>
  <si>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</si>
  <si>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</si>
  <si>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</si>
  <si>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</si>
  <si>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</si>
  <si>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</si>
  <si>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</si>
  <si>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</si>
  <si>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</si>
  <si>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</si>
  <si>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</si>
  <si>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</si>
  <si>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</si>
  <si>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</si>
  <si>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</si>
  <si>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</si>
  <si>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</si>
  <si>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</si>
  <si>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</si>
  <si>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</si>
  <si>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</si>
  <si>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</si>
  <si>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</si>
  <si>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</si>
  <si>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</si>
  <si>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</si>
  <si>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</si>
  <si>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</si>
  <si>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</si>
  <si>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</si>
  <si>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</si>
  <si>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</si>
  <si>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</si>
  <si>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</si>
  <si>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</si>
  <si>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</si>
  <si>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</si>
  <si>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</si>
  <si>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</si>
  <si>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</si>
  <si>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</si>
  <si>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</si>
  <si>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</si>
  <si>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</si>
  <si>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</si>
  <si>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</si>
  <si>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</si>
  <si>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</si>
  <si>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</si>
  <si>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</si>
  <si>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</si>
  <si>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</si>
  <si>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</si>
  <si>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</si>
  <si>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</si>
  <si>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</si>
  <si>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</si>
  <si>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</si>
  <si>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</si>
  <si>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</si>
  <si>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</si>
  <si>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</si>
  <si>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</si>
  <si>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</si>
  <si>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</si>
  <si>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</si>
  <si>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</si>
  <si>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</si>
  <si>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</si>
  <si>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</si>
  <si>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</si>
  <si>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</si>
  <si>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</si>
  <si>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</si>
  <si>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</si>
  <si>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</si>
  <si>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</si>
  <si>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</si>
  <si>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</si>
  <si>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</si>
  <si>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</si>
  <si>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</si>
  <si>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</si>
  <si>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</si>
  <si>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</si>
  <si>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</si>
  <si>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</si>
  <si>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</si>
  <si>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</si>
  <si>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</si>
  <si>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</si>
  <si>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</si>
  <si>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</si>
  <si>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</si>
  <si>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</si>
  <si>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</si>
  <si>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</si>
  <si>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</si>
  <si>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</si>
  <si>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</si>
  <si>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</si>
  <si>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</si>
  <si>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</si>
  <si>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</si>
  <si>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</si>
  <si>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</si>
  <si>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</si>
  <si>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</si>
  <si>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</si>
  <si>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</si>
  <si>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</si>
  <si>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</si>
  <si>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</si>
  <si>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</si>
  <si>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</si>
  <si>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</si>
  <si>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</si>
  <si>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</si>
  <si>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</si>
  <si>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</si>
  <si>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</si>
  <si>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</si>
  <si>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</si>
  <si>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</si>
  <si>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</si>
  <si>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</si>
  <si>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</si>
  <si>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</si>
  <si>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</si>
  <si>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</si>
  <si>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</si>
  <si>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</si>
  <si>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</si>
  <si>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</si>
  <si>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</si>
  <si>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</si>
  <si>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</si>
  <si>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</si>
  <si>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</si>
  <si>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</si>
  <si>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</si>
  <si>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</si>
  <si>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</si>
  <si>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</si>
  <si>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</si>
  <si>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</si>
  <si>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</si>
  <si>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</si>
  <si>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</si>
  <si>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</si>
  <si>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</si>
  <si>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</si>
  <si>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</si>
  <si>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</si>
  <si>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</si>
  <si>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</si>
  <si>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</si>
  <si>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</si>
  <si>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</si>
  <si>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</si>
  <si>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</si>
  <si>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</si>
  <si>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</si>
  <si>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</si>
  <si>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</si>
  <si>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</si>
  <si>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</si>
  <si>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</si>
  <si>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</si>
  <si>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</si>
  <si>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</si>
  <si>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</si>
  <si>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</si>
  <si>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</si>
  <si>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</si>
  <si>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</si>
  <si>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</si>
  <si>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</si>
  <si>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</si>
  <si>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</si>
  <si>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</si>
  <si>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</si>
  <si>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</si>
  <si>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</si>
  <si>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</si>
  <si>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</si>
  <si>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</si>
  <si>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</si>
  <si>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</si>
  <si>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</si>
  <si>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</si>
  <si>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</si>
  <si>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</si>
  <si>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</si>
  <si>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</si>
  <si>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</si>
  <si>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</si>
  <si>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</si>
  <si>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</si>
  <si>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</si>
  <si>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</si>
  <si>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</si>
  <si>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</si>
  <si>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</si>
  <si>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</si>
  <si>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</si>
  <si>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</si>
  <si>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</si>
  <si>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</si>
  <si>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</si>
  <si>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</si>
  <si>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</si>
  <si>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</si>
  <si>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</si>
  <si>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</si>
  <si>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</si>
  <si>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</si>
  <si>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</si>
  <si>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</si>
  <si>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</si>
  <si>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</si>
  <si>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</si>
  <si>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</si>
  <si>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</si>
  <si>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</si>
  <si>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</si>
  <si>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</si>
  <si>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</si>
  <si>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</si>
  <si>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</si>
  <si>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</si>
  <si>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</si>
  <si>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</si>
  <si>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</si>
  <si>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</si>
  <si>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</si>
  <si>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</si>
  <si>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</si>
  <si>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</si>
  <si>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</si>
  <si>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</si>
  <si>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</si>
  <si>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</si>
  <si>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</si>
  <si>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</si>
  <si>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</si>
  <si>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</si>
  <si>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</si>
  <si>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</si>
  <si>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</si>
  <si>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</si>
  <si>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</si>
  <si>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</si>
  <si>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</si>
  <si>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</si>
  <si>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</si>
  <si>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</si>
  <si>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</si>
  <si>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</si>
  <si>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</si>
  <si>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</si>
  <si>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</si>
  <si>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</si>
  <si>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</si>
  <si>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</si>
  <si>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</si>
  <si>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</si>
  <si>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</si>
  <si>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</si>
  <si>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</si>
  <si>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</si>
  <si>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</si>
  <si>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</si>
  <si>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</si>
  <si>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</si>
  <si>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</si>
  <si>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</si>
  <si>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</si>
  <si>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</si>
  <si>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</si>
  <si>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</si>
  <si>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</si>
  <si>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</si>
  <si>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</si>
  <si>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</si>
  <si>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</si>
  <si>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</si>
  <si>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</si>
  <si>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</si>
  <si>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</si>
  <si>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</si>
  <si>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</si>
  <si>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</si>
  <si>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</si>
  <si>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</si>
  <si>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</si>
  <si>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</si>
  <si>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</si>
  <si>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</si>
  <si>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</si>
  <si>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</si>
  <si>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</si>
  <si>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</si>
  <si>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</si>
  <si>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</si>
  <si>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</si>
  <si>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</si>
  <si>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</si>
  <si>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</si>
  <si>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</si>
  <si>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</si>
  <si>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</si>
  <si>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</si>
  <si>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</si>
  <si>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</si>
  <si>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</si>
  <si>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</si>
  <si>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</si>
  <si>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</si>
  <si>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</si>
  <si>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</si>
  <si>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</si>
  <si>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</si>
  <si>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</si>
  <si>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</si>
  <si>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</si>
  <si>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</si>
  <si>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</si>
  <si>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</si>
  <si>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</si>
  <si>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</si>
  <si>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</si>
  <si>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</si>
  <si>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</si>
  <si>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</si>
  <si>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</si>
  <si>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</si>
  <si>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</si>
  <si>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</si>
  <si>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</si>
  <si>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</si>
  <si>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</si>
  <si>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</si>
  <si>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</si>
  <si>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</si>
  <si>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</si>
  <si>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</si>
  <si>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</si>
  <si>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</si>
  <si>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</si>
  <si>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</si>
  <si>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</si>
  <si>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</si>
  <si>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</si>
  <si>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</si>
  <si>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</si>
  <si>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</si>
  <si>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</si>
  <si>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</si>
  <si>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</si>
  <si>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</si>
  <si>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</si>
  <si>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</si>
  <si>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</si>
  <si>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</si>
  <si>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</si>
  <si>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</si>
  <si>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</si>
  <si>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</si>
  <si>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</si>
  <si>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</si>
  <si>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</si>
  <si>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</si>
  <si>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</si>
  <si>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</si>
  <si>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</si>
  <si>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</si>
  <si>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</si>
  <si>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</si>
  <si>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</si>
  <si>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</si>
  <si>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</si>
  <si>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</si>
  <si>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</si>
  <si>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</si>
  <si>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</si>
  <si>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</si>
  <si>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</si>
  <si>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</si>
  <si>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</si>
  <si>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</si>
  <si>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</si>
  <si>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</si>
  <si>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</si>
  <si>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</si>
  <si>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</si>
  <si>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</si>
  <si>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</si>
  <si>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</si>
  <si>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</si>
  <si>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</si>
  <si>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</si>
  <si>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</si>
  <si>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</si>
  <si>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</si>
  <si>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</si>
  <si>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</si>
  <si>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</si>
  <si>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</si>
  <si>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</si>
  <si>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</si>
  <si>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</si>
  <si>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</si>
  <si>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</si>
  <si>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</si>
  <si>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</si>
  <si>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</si>
  <si>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</si>
  <si>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</si>
  <si>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</si>
  <si>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</si>
  <si>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</si>
  <si>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</si>
  <si>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</si>
  <si>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</si>
  <si>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</si>
  <si>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</si>
  <si>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</si>
  <si>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</si>
  <si>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</si>
  <si>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</si>
  <si>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</si>
  <si>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</si>
  <si>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</si>
  <si>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</si>
  <si>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</si>
  <si>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</si>
  <si>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</si>
  <si>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</si>
  <si>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</si>
  <si>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</si>
  <si>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</si>
  <si>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</si>
  <si>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</si>
  <si>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</si>
  <si>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</si>
  <si>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</si>
  <si>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</si>
  <si>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</si>
  <si>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</si>
  <si>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</si>
  <si>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</si>
  <si>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</si>
  <si>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</si>
  <si>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</si>
  <si>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</si>
  <si>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</si>
  <si>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</si>
  <si>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</si>
  <si>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</si>
  <si>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</si>
  <si>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</si>
  <si>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</si>
  <si>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</si>
  <si>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</si>
  <si>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</si>
  <si>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</si>
  <si>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</si>
  <si>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</si>
  <si>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</si>
  <si>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</si>
  <si>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</si>
  <si>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</si>
  <si>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</si>
  <si>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</si>
  <si>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</si>
  <si>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</si>
  <si>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</si>
  <si>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</si>
  <si>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</si>
  <si>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</si>
  <si>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</si>
  <si>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</si>
  <si>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</si>
  <si>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</si>
  <si>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</si>
  <si>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</si>
  <si>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</si>
  <si>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</si>
  <si>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</si>
  <si>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</si>
  <si>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</si>
  <si>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</si>
  <si>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</si>
  <si>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</si>
  <si>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</si>
  <si>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</si>
  <si>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</si>
  <si>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</si>
  <si>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</si>
  <si>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</si>
  <si>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</si>
  <si>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</si>
  <si>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</si>
  <si>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</si>
  <si>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</si>
  <si>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</si>
  <si>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</si>
  <si>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</si>
  <si>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</si>
  <si>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</si>
  <si>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</si>
  <si>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</si>
  <si>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</si>
  <si>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</si>
  <si>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</si>
  <si>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</si>
  <si>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</si>
  <si>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</si>
  <si>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</si>
  <si>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</si>
  <si>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</si>
  <si>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</si>
  <si>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</si>
  <si>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</si>
  <si>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</si>
  <si>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</si>
  <si>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</si>
  <si>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</si>
  <si>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</si>
  <si>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</si>
  <si>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</si>
  <si>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</si>
  <si>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</si>
  <si>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</si>
  <si>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</si>
  <si>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</si>
  <si>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</si>
  <si>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</si>
  <si>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</si>
  <si>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</si>
  <si>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</si>
  <si>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</si>
  <si>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</si>
  <si>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</si>
  <si>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</si>
  <si>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</si>
  <si>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</si>
  <si>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</si>
  <si>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</si>
  <si>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</si>
  <si>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</si>
  <si>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</si>
  <si>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</si>
  <si>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</si>
  <si>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</si>
  <si>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</si>
  <si>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</si>
  <si>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</si>
  <si>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</si>
  <si>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</si>
  <si>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</si>
  <si>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</si>
  <si>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</si>
  <si>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</si>
  <si>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</si>
  <si>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</si>
  <si>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</si>
  <si>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</si>
  <si>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</si>
  <si>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</si>
  <si>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</si>
  <si>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</si>
  <si>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</si>
  <si>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</si>
  <si>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</si>
  <si>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</si>
  <si>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</si>
  <si>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</si>
  <si>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</si>
  <si>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</si>
  <si>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</si>
  <si>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</si>
  <si>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</si>
  <si>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</si>
  <si>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</si>
  <si>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</si>
  <si>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</si>
  <si>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</si>
  <si>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</si>
  <si>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</si>
  <si>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</si>
  <si>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</si>
  <si>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</si>
  <si>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</si>
  <si>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</si>
  <si>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</si>
  <si>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</si>
  <si>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</si>
  <si>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</si>
  <si>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</si>
  <si>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</si>
  <si>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</si>
  <si>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</si>
  <si>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</si>
  <si>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</si>
  <si>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</si>
  <si>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</si>
  <si>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</si>
  <si>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</si>
  <si>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</si>
  <si>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</si>
  <si>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</si>
  <si>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</si>
  <si>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</si>
  <si>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</si>
  <si>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</si>
  <si>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</si>
  <si>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</si>
  <si>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</si>
  <si>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</si>
  <si>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</si>
  <si>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</si>
  <si>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</si>
  <si>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</si>
  <si>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</si>
  <si>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</si>
  <si>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</si>
  <si>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</si>
  <si>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</si>
  <si>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</si>
  <si>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</si>
  <si>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</si>
  <si>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</si>
  <si>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</si>
  <si>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</si>
  <si>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</si>
  <si>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</si>
  <si>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</si>
  <si>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</si>
  <si>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</si>
  <si>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</si>
  <si>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</si>
  <si>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</si>
  <si>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</si>
  <si>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</si>
  <si>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</si>
  <si>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</si>
  <si>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</si>
  <si>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</si>
  <si>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</si>
  <si>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</si>
  <si>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</si>
  <si>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</si>
  <si>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</si>
  <si>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</si>
  <si>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</si>
  <si>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</si>
  <si>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</si>
  <si>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</si>
  <si>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</si>
  <si>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</si>
  <si>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</si>
  <si>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</si>
  <si>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</si>
  <si>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</si>
  <si>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</si>
  <si>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</si>
  <si>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</si>
  <si>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</si>
  <si>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</si>
  <si>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</si>
  <si>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</si>
  <si>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</si>
  <si>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</si>
  <si>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</si>
  <si>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</si>
  <si>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</si>
  <si>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</si>
  <si>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</si>
  <si>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</si>
  <si>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</si>
  <si>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</si>
  <si>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</si>
  <si>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</si>
  <si>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</si>
  <si>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</si>
  <si>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</si>
  <si>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</si>
  <si>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</si>
  <si>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</si>
  <si>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</si>
  <si>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</si>
  <si>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</si>
  <si>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</si>
  <si>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</si>
  <si>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</si>
  <si>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</si>
  <si>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</si>
  <si>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</si>
  <si>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</si>
  <si>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</si>
  <si>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</si>
  <si>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</si>
  <si>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</si>
  <si>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</si>
  <si>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</si>
  <si>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</si>
  <si>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</si>
  <si>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</si>
  <si>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</si>
  <si>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</si>
  <si>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</si>
  <si>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</si>
  <si>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</si>
  <si>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</si>
  <si>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</si>
  <si>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</si>
  <si>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</si>
  <si>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</si>
  <si>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</si>
  <si>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</si>
  <si>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</si>
  <si>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</si>
  <si>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</si>
  <si>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</si>
  <si>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</si>
  <si>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</si>
  <si>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</si>
  <si>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</si>
  <si>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</si>
  <si>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</si>
  <si>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</si>
  <si>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</si>
  <si>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</si>
  <si>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</si>
  <si>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</si>
  <si>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</si>
  <si>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</si>
  <si>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</si>
  <si>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</si>
  <si>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</si>
  <si>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</si>
  <si>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</si>
  <si>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</si>
  <si>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</si>
  <si>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</si>
  <si>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</si>
  <si>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</si>
  <si>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</si>
  <si>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</si>
  <si>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</si>
  <si>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</si>
  <si>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</si>
  <si>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</si>
  <si>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</si>
  <si>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</si>
  <si>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</si>
  <si>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</si>
  <si>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</si>
  <si>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</si>
  <si>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</si>
  <si>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</si>
  <si>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</si>
  <si>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</si>
  <si>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</si>
  <si>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</si>
  <si>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</si>
  <si>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</si>
  <si>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</si>
  <si>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</si>
  <si>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</si>
  <si>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</si>
  <si>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</si>
  <si>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</si>
  <si>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</si>
  <si>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</si>
  <si>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</si>
  <si>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</si>
  <si>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</si>
  <si>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</si>
  <si>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</si>
  <si>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</si>
  <si>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</si>
  <si>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</si>
  <si>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</si>
  <si>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</si>
  <si>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</si>
  <si>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</si>
  <si>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</si>
  <si>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</si>
  <si>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</si>
  <si>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</si>
  <si>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</si>
  <si>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</si>
  <si>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</si>
  <si>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</si>
  <si>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</si>
  <si>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</si>
  <si>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</si>
  <si>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</si>
  <si>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</si>
  <si>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</si>
  <si>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</si>
  <si>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</si>
  <si>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</si>
  <si>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</si>
  <si>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</si>
  <si>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</si>
  <si>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</si>
  <si>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</si>
  <si>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</si>
  <si>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</si>
  <si>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</si>
  <si>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</si>
  <si>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</si>
  <si>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</si>
  <si>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</si>
  <si>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</si>
  <si>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</si>
  <si>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</si>
  <si>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</si>
  <si>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</si>
  <si>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</si>
  <si>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</si>
  <si>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</si>
  <si>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</si>
  <si>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</si>
  <si>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</si>
  <si>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</si>
  <si>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</si>
  <si>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</si>
  <si>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</si>
  <si>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</si>
  <si>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</si>
  <si>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</si>
  <si>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</si>
  <si>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</si>
  <si>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</si>
  <si>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</si>
  <si>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</si>
  <si>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</si>
  <si>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</si>
  <si>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</si>
  <si>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</si>
  <si>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</si>
  <si>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</si>
  <si>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</si>
  <si>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</si>
  <si>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</si>
  <si>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</si>
  <si>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</si>
  <si>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</si>
  <si>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</si>
  <si>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</si>
  <si>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</si>
  <si>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</si>
  <si>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</si>
  <si>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</si>
  <si>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</si>
  <si>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</si>
  <si>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</si>
  <si>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</si>
  <si>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</si>
  <si>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</si>
  <si>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</si>
  <si>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</si>
  <si>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</si>
  <si>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</si>
  <si>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</si>
  <si>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</si>
  <si>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</si>
  <si>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</si>
  <si>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</si>
  <si>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</si>
  <si>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</si>
  <si>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</si>
  <si>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</si>
  <si>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</si>
  <si>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</si>
  <si>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</si>
  <si>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</si>
  <si>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</si>
  <si>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</si>
  <si>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</si>
  <si>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</si>
  <si>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</si>
  <si>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</si>
  <si>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</si>
  <si>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</si>
  <si>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</si>
  <si>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</si>
  <si>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</si>
  <si>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</si>
  <si>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</si>
  <si>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</si>
  <si>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</si>
  <si>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</si>
  <si>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</si>
  <si>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</si>
  <si>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</si>
  <si>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</si>
  <si>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</si>
  <si>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</si>
  <si>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</si>
  <si>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</si>
  <si>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</si>
  <si>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</si>
  <si>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</si>
  <si>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</si>
  <si>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</si>
  <si>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</si>
  <si>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</si>
  <si>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</si>
  <si>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</si>
  <si>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</si>
  <si>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</si>
  <si>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</si>
  <si>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</si>
  <si>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</si>
  <si>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</si>
  <si>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</si>
  <si>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</si>
  <si>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</si>
  <si>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</si>
  <si>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</si>
  <si>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</si>
  <si>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</si>
  <si>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</si>
  <si>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</si>
  <si>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</si>
  <si>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</si>
  <si>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</si>
  <si>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</si>
  <si>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</si>
  <si>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</si>
  <si>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</si>
  <si>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</si>
  <si>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</si>
  <si>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</si>
  <si>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</si>
  <si>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</si>
  <si>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</si>
  <si>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</si>
  <si>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</si>
  <si>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</si>
  <si>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</si>
  <si>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</si>
  <si>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</si>
  <si>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</si>
  <si>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</si>
  <si>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</si>
  <si>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</si>
  <si>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</si>
  <si>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</si>
  <si>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</si>
  <si>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</si>
  <si>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</si>
  <si>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</si>
  <si>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</si>
  <si>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</si>
  <si>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</si>
  <si>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</si>
  <si>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</si>
  <si>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</si>
  <si>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</si>
  <si>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</si>
  <si>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</si>
  <si>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</si>
  <si>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</si>
  <si>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</si>
  <si>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</si>
  <si>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</si>
  <si>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</si>
  <si>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</si>
  <si>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</si>
  <si>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</si>
  <si>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</si>
  <si>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</si>
  <si>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</si>
  <si>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</si>
  <si>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</si>
  <si>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</si>
  <si>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</si>
  <si>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</si>
  <si>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</si>
  <si>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</si>
  <si>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</si>
  <si>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</si>
  <si>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</si>
  <si>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</si>
  <si>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</si>
  <si>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</si>
  <si>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</si>
  <si>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</si>
  <si>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</si>
  <si>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</si>
  <si>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</si>
  <si>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</si>
  <si>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</si>
  <si>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</si>
  <si>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</si>
  <si>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</si>
  <si>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</si>
  <si>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</si>
  <si>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</si>
  <si>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</si>
  <si>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</si>
  <si>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</si>
  <si>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</si>
  <si>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</si>
  <si>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</si>
  <si>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</si>
  <si>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</si>
  <si>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</si>
  <si>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</si>
  <si>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</si>
  <si>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</si>
  <si>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</si>
  <si>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</si>
  <si>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</si>
  <si>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</si>
  <si>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</si>
  <si>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</si>
  <si>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</si>
  <si>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</si>
  <si>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</si>
  <si>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</si>
  <si>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</si>
  <si>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</si>
  <si>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</si>
  <si>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</si>
  <si>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</si>
  <si>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</si>
  <si>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</si>
  <si>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</si>
  <si>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</si>
  <si>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</si>
  <si>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</si>
  <si>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</si>
  <si>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</si>
  <si>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</si>
  <si>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</si>
  <si>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</si>
  <si>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</si>
  <si>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</si>
  <si>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</si>
  <si>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</si>
  <si>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</si>
  <si>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</si>
  <si>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</si>
  <si>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</si>
  <si>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</si>
  <si>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</si>
  <si>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</si>
  <si>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</si>
  <si>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</si>
  <si>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</si>
  <si>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</si>
  <si>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</si>
  <si>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</si>
  <si>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</si>
  <si>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</si>
  <si>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</si>
  <si>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</si>
  <si>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</si>
  <si>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</si>
  <si>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</si>
  <si>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</si>
  <si>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</si>
  <si>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</si>
  <si>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</si>
  <si>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</si>
  <si>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</si>
  <si>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</si>
  <si>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</si>
  <si>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</si>
  <si>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</si>
  <si>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</si>
  <si>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</si>
  <si>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</si>
  <si>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</si>
  <si>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</si>
  <si>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</si>
  <si>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</si>
  <si>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</si>
  <si>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</si>
  <si>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</si>
  <si>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</si>
  <si>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</si>
  <si>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</si>
  <si>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</si>
  <si>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</si>
  <si>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</si>
  <si>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</si>
  <si>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</si>
  <si>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</si>
  <si>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</si>
  <si>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</si>
  <si>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</si>
  <si>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</si>
  <si>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</si>
  <si>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</si>
  <si>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</si>
  <si>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</si>
  <si>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</si>
  <si>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</si>
  <si>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</si>
  <si>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</si>
  <si>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</si>
  <si>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</si>
  <si>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</si>
  <si>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</si>
  <si>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</si>
  <si>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</si>
  <si>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</si>
  <si>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</si>
  <si>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</si>
  <si>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</si>
  <si>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</si>
  <si>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</si>
  <si>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</si>
  <si>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</si>
  <si>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</si>
  <si>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</si>
  <si>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</si>
  <si>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</si>
  <si>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</si>
  <si>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</si>
  <si>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</si>
  <si>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</si>
  <si>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</si>
  <si>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</si>
  <si>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</si>
  <si>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</si>
  <si>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</si>
  <si>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</si>
  <si>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</si>
  <si>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</si>
  <si>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</si>
  <si>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</si>
  <si>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</si>
  <si>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</si>
  <si>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</si>
  <si>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</si>
  <si>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</si>
  <si>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</si>
  <si>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</si>
  <si>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</si>
  <si>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</si>
  <si>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</si>
  <si>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</si>
  <si>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</si>
  <si>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</si>
  <si>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</si>
  <si>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</si>
  <si>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</si>
  <si>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</si>
  <si>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</si>
  <si>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</si>
  <si>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</si>
  <si>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</si>
  <si>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</si>
  <si>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</si>
  <si>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</si>
  <si>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</si>
  <si>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</si>
  <si>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</si>
  <si>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</si>
  <si>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</si>
  <si>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</si>
  <si>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</si>
  <si>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</si>
  <si>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</si>
  <si>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</si>
  <si>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</si>
  <si>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</si>
  <si>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</si>
  <si>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</si>
  <si>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</si>
  <si>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</si>
  <si>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</si>
  <si>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</si>
  <si>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</si>
  <si>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</si>
  <si>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</si>
  <si>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</si>
  <si>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</si>
  <si>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</si>
  <si>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</si>
  <si>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</si>
  <si>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</si>
  <si>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</si>
  <si>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</si>
  <si>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</si>
  <si>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</si>
  <si>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</si>
  <si>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</si>
  <si>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</si>
  <si>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</si>
  <si>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</si>
  <si>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</si>
  <si>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</si>
  <si>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</si>
  <si>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</si>
  <si>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</si>
  <si>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</si>
  <si>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</si>
  <si>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</si>
  <si>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</si>
  <si>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</si>
  <si>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</si>
  <si>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</si>
  <si>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</si>
  <si>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</si>
  <si>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</si>
  <si>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</si>
  <si>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</si>
  <si>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</si>
  <si>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</si>
  <si>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</si>
  <si>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</si>
  <si>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</si>
  <si>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</si>
  <si>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</si>
  <si>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</si>
  <si>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</si>
  <si>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</si>
  <si>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</si>
  <si>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</si>
  <si>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</si>
  <si>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</si>
  <si>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</si>
  <si>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</si>
  <si>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</si>
  <si>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</si>
  <si>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</si>
  <si>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</si>
  <si>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</si>
  <si>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</si>
  <si>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</si>
  <si>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</si>
  <si>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</si>
  <si>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</si>
  <si>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</si>
  <si>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</si>
  <si>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</si>
  <si>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</si>
  <si>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</si>
  <si>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</si>
  <si>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</si>
  <si>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</si>
  <si>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</si>
  <si>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</si>
  <si>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</si>
  <si>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</si>
  <si>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</si>
  <si>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</si>
  <si>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</si>
  <si>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</si>
  <si>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</si>
  <si>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</si>
  <si>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</si>
  <si>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</si>
  <si>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</si>
  <si>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</si>
  <si>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</si>
  <si>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</si>
  <si>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</si>
  <si>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</si>
  <si>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</si>
  <si>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</si>
  <si>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</si>
  <si>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</si>
  <si>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</si>
  <si>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</si>
  <si>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</si>
  <si>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</si>
  <si>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</si>
  <si>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</si>
  <si>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</si>
  <si>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</si>
  <si>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</si>
  <si>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</si>
  <si>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</si>
  <si>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</si>
  <si>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</si>
  <si>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</si>
  <si>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</si>
  <si>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</si>
  <si>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</si>
  <si>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</si>
  <si>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</si>
  <si>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</si>
  <si>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</si>
  <si>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</si>
  <si>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</si>
  <si>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</si>
  <si>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</si>
  <si>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</si>
  <si>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</si>
  <si>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</si>
  <si>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</si>
  <si>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</si>
  <si>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</si>
  <si>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</si>
  <si>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</si>
  <si>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</si>
  <si>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</si>
  <si>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</si>
  <si>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</si>
  <si>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</si>
  <si>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</si>
  <si>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</si>
  <si>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</si>
  <si>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</si>
  <si>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</si>
  <si>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</si>
  <si>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</si>
  <si>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</si>
  <si>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</si>
  <si>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</si>
  <si>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</si>
  <si>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</si>
  <si>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</si>
  <si>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</si>
  <si>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</si>
  <si>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</si>
  <si>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</si>
  <si>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</si>
  <si>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</si>
  <si>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</si>
  <si>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</si>
  <si>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</si>
  <si>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</si>
  <si>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</si>
  <si>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</si>
  <si>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</si>
  <si>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</si>
  <si>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</si>
  <si>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</si>
  <si>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</si>
  <si>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</si>
  <si>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</si>
  <si>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</si>
  <si>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</si>
  <si>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</si>
  <si>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</si>
  <si>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</si>
  <si>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</si>
  <si>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</si>
  <si>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</si>
  <si>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</si>
  <si>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</si>
  <si>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</si>
  <si>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</si>
  <si>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</si>
  <si>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</si>
  <si>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</si>
  <si>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</si>
  <si>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</si>
  <si>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</si>
  <si>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</si>
  <si>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</si>
  <si>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</si>
  <si>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</si>
  <si>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</si>
  <si>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</si>
  <si>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</si>
  <si>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</si>
  <si>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</si>
  <si>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</si>
  <si>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</si>
  <si>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</si>
  <si>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</si>
  <si>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</si>
  <si>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</si>
  <si>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</si>
  <si>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</si>
  <si>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</si>
  <si>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</si>
  <si>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</si>
  <si>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</si>
  <si>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</si>
  <si>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</si>
  <si>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</si>
  <si>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</si>
  <si>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</si>
  <si>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</si>
  <si>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</si>
  <si>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</si>
  <si>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</si>
  <si>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</si>
  <si>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</si>
  <si>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</si>
  <si>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</si>
  <si>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</si>
  <si>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</si>
  <si>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</si>
  <si>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</si>
  <si>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</si>
  <si>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</si>
  <si>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</si>
  <si>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</si>
  <si>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</si>
  <si>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</si>
  <si>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</si>
  <si>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</si>
  <si>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</si>
  <si>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</si>
  <si>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</si>
  <si>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</si>
  <si>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</si>
  <si>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</si>
  <si>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</si>
  <si>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</si>
  <si>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</si>
  <si>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</si>
  <si>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</si>
  <si>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</si>
  <si>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</si>
  <si>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</si>
  <si>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</si>
  <si>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</si>
  <si>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</si>
  <si>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</si>
  <si>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</si>
  <si>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</si>
  <si>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</si>
  <si>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</si>
  <si>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</si>
  <si>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</si>
  <si>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</si>
  <si>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</si>
  <si>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</si>
  <si>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</si>
  <si>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</si>
  <si>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</si>
  <si>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</si>
  <si>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</si>
  <si>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</si>
  <si>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</si>
  <si>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</si>
  <si>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</si>
  <si>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</si>
  <si>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</si>
  <si>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</si>
  <si>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</si>
  <si>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</si>
  <si>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</si>
  <si>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</si>
  <si>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</si>
  <si>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</si>
  <si>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</si>
  <si>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</si>
  <si>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</si>
  <si>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</si>
  <si>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</si>
  <si>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</si>
  <si>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</si>
  <si>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</si>
  <si>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</si>
  <si>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</si>
  <si>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</si>
  <si>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</si>
  <si>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</si>
  <si>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</si>
  <si>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</si>
  <si>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</si>
  <si>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</si>
  <si>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</si>
  <si>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</si>
  <si>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</si>
  <si>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</si>
  <si>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</si>
  <si>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</si>
  <si>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</si>
  <si>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</si>
  <si>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</si>
  <si>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</si>
  <si>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</si>
  <si>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</si>
  <si>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</si>
  <si>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</si>
  <si>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</si>
  <si>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</si>
  <si>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</si>
  <si>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</si>
  <si>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</si>
  <si>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</si>
  <si>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</si>
  <si>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</si>
  <si>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</si>
  <si>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</si>
  <si>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</si>
  <si>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</si>
  <si>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</si>
  <si>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</si>
  <si>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</si>
  <si>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</si>
  <si>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</si>
  <si>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</si>
  <si>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</si>
  <si>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</si>
  <si>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</si>
  <si>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</si>
  <si>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</si>
  <si>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</si>
  <si>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</si>
  <si>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</si>
  <si>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</si>
  <si>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</si>
  <si>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</si>
  <si>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</si>
  <si>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</si>
  <si>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</si>
  <si>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</si>
  <si>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</si>
  <si>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</si>
  <si>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</si>
  <si>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</si>
  <si>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</si>
  <si>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</si>
  <si>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</si>
  <si>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</si>
  <si>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</si>
  <si>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</si>
  <si>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</si>
  <si>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</si>
  <si>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</si>
  <si>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</si>
  <si>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</si>
  <si>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</si>
  <si>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</si>
  <si>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</si>
  <si>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</si>
  <si>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</si>
  <si>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</si>
  <si>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</si>
  <si>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</si>
  <si>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</si>
  <si>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</si>
  <si>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</si>
  <si>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</si>
  <si>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</si>
  <si>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</si>
  <si>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</si>
  <si>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</si>
  <si>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</si>
  <si>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</si>
  <si>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</si>
  <si>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</si>
  <si>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</si>
  <si>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</si>
  <si>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</si>
  <si>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</si>
  <si>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</si>
  <si>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</si>
  <si>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</si>
  <si>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</si>
  <si>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</si>
  <si>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</si>
  <si>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</si>
  <si>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</si>
  <si>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</si>
  <si>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</si>
  <si>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</si>
  <si>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</si>
  <si>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</si>
  <si>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</si>
  <si>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</si>
  <si>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</si>
  <si>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</si>
  <si>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</si>
  <si>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</si>
  <si>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</si>
  <si>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</si>
  <si>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</si>
  <si>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</si>
  <si>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</si>
  <si>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</si>
  <si>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</si>
  <si>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</si>
  <si>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</si>
  <si>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</si>
  <si>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</si>
  <si>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</si>
  <si>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</si>
  <si>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</si>
  <si>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</si>
  <si>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</si>
  <si>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</si>
  <si>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</si>
  <si>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</si>
  <si>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</si>
  <si>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</si>
  <si>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</si>
  <si>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</si>
  <si>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</si>
  <si>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</si>
  <si>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</si>
  <si>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</si>
  <si>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</si>
  <si>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</si>
  <si>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</si>
  <si>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</si>
  <si>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</si>
  <si>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</si>
  <si>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</si>
  <si>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</si>
  <si>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</si>
  <si>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</si>
  <si>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</si>
  <si>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</si>
  <si>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</si>
  <si>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</si>
  <si>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</si>
  <si>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</si>
  <si>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</si>
  <si>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</si>
  <si>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</si>
  <si>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</si>
  <si>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</si>
  <si>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</si>
  <si>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</si>
  <si>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</si>
  <si>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</si>
  <si>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</si>
  <si>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</si>
  <si>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</si>
  <si>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</si>
  <si>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</si>
  <si>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</si>
  <si>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</si>
  <si>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</si>
  <si>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</si>
  <si>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</si>
  <si>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</si>
  <si>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</si>
  <si>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</si>
  <si>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</si>
  <si>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</si>
  <si>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</si>
  <si>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</si>
  <si>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</si>
  <si>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</si>
  <si>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</si>
  <si>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</si>
  <si>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</si>
  <si>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</si>
  <si>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</si>
  <si>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</si>
  <si>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</si>
  <si>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</si>
  <si>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</si>
  <si>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</si>
  <si>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</si>
  <si>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</si>
  <si>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</si>
  <si>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</si>
  <si>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</si>
  <si>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</si>
  <si>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</si>
  <si>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</si>
  <si>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</si>
  <si>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</si>
  <si>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</si>
  <si>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</si>
  <si>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</si>
  <si>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</si>
  <si>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</si>
  <si>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</si>
  <si>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</si>
  <si>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</si>
  <si>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</si>
  <si>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</si>
  <si>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</si>
  <si>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</si>
  <si>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</si>
  <si>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</si>
  <si>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</si>
  <si>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</si>
  <si>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</si>
  <si>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</si>
  <si>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</si>
  <si>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</si>
  <si>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</si>
  <si>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</si>
  <si>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</si>
  <si>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</si>
  <si>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</si>
  <si>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</si>
  <si>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</si>
  <si>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</si>
  <si>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</si>
  <si>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</si>
  <si>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</si>
  <si>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</si>
  <si>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</si>
  <si>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</si>
  <si>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</si>
  <si>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</si>
  <si>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</si>
  <si>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</si>
  <si>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</si>
  <si>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</si>
  <si>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</si>
  <si>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</si>
  <si>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</si>
  <si>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</si>
  <si>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</si>
  <si>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</si>
  <si>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</si>
  <si>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</si>
  <si>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</si>
  <si>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</si>
  <si>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</si>
  <si>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</si>
  <si>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</si>
  <si>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</si>
  <si>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</si>
  <si>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</si>
  <si>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</si>
  <si>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</si>
  <si>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</si>
  <si>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</si>
  <si>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</si>
  <si>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</si>
  <si>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</si>
  <si>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</si>
  <si>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</si>
  <si>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</si>
  <si>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</si>
  <si>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</si>
  <si>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</si>
  <si>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</si>
  <si>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</si>
  <si>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</si>
  <si>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</si>
  <si>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</si>
  <si>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</si>
  <si>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</si>
  <si>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</si>
  <si>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</si>
  <si>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</si>
  <si>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</si>
  <si>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</si>
  <si>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</si>
  <si>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</si>
  <si>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</si>
  <si>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</si>
  <si>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</si>
  <si>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</si>
  <si>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</si>
  <si>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</si>
  <si>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</si>
  <si>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</si>
  <si>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</si>
  <si>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</si>
  <si>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</si>
  <si>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</si>
  <si>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</si>
  <si>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</si>
  <si>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</si>
  <si>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</si>
  <si>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</si>
  <si>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</si>
  <si>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</si>
  <si>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</si>
  <si>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</si>
  <si>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</si>
  <si>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</si>
  <si>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</si>
  <si>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</si>
  <si>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</si>
  <si>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</si>
  <si>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</si>
  <si>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</si>
  <si>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</si>
  <si>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</si>
  <si>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</si>
  <si>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</si>
  <si>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</si>
  <si>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</si>
  <si>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</si>
  <si>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</si>
  <si>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</si>
  <si>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</si>
  <si>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</si>
  <si>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</si>
  <si>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</si>
  <si>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</si>
  <si>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</si>
  <si>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</si>
  <si>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</si>
  <si>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</si>
  <si>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</si>
  <si>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</si>
  <si>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</si>
  <si>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</si>
  <si>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</si>
  <si>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</si>
  <si>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</si>
  <si>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</si>
  <si>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</si>
  <si>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</si>
  <si>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</si>
  <si>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</si>
  <si>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</si>
  <si>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</si>
  <si>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</si>
  <si>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</si>
  <si>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</si>
  <si>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</si>
  <si>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</si>
  <si>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</si>
  <si>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</si>
  <si>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</si>
  <si>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</si>
  <si>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</si>
  <si>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</si>
  <si>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</si>
  <si>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</si>
  <si>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</si>
  <si>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</si>
  <si>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</si>
  <si>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</si>
  <si>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</si>
  <si>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</si>
  <si>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</si>
  <si>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</si>
  <si>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</si>
  <si>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</si>
  <si>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</si>
  <si>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</si>
  <si>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</si>
  <si>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</si>
  <si>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</si>
  <si>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</si>
  <si>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</si>
  <si>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</si>
  <si>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</si>
  <si>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</si>
  <si>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</si>
  <si>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</si>
  <si>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</si>
  <si>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</si>
  <si>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</si>
  <si>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</si>
  <si>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</si>
  <si>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</si>
  <si>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</si>
  <si>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</si>
  <si>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</si>
  <si>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</si>
  <si>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</si>
  <si>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</si>
  <si>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</si>
  <si>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</si>
  <si>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</si>
  <si>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</si>
  <si>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</si>
  <si>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</si>
  <si>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</si>
  <si>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</si>
  <si>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</si>
  <si>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</si>
  <si>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</si>
  <si>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</si>
  <si>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</si>
  <si>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</si>
  <si>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</si>
  <si>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</si>
  <si>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</si>
  <si>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</si>
  <si>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</si>
  <si>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</si>
  <si>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</si>
  <si>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</si>
  <si>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</si>
  <si>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</si>
  <si>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</si>
  <si>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</si>
  <si>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</si>
  <si>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</si>
  <si>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</si>
  <si>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</si>
  <si>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</si>
  <si>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</si>
  <si>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</si>
  <si>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</si>
  <si>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</si>
  <si>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</si>
  <si>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</si>
  <si>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</si>
  <si>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</si>
  <si>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</si>
  <si>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</si>
  <si>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</si>
  <si>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</si>
  <si>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</si>
  <si>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</si>
  <si>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</si>
  <si>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</si>
  <si>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</si>
  <si>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</si>
  <si>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</si>
  <si>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</si>
  <si>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</si>
  <si>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</si>
  <si>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</si>
  <si>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</si>
  <si>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</si>
  <si>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</si>
  <si>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</si>
  <si>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</si>
  <si>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</si>
  <si>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</si>
  <si>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</si>
  <si>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</si>
  <si>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</si>
  <si>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</si>
  <si>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</si>
  <si>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</si>
  <si>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</si>
  <si>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</si>
  <si>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</si>
  <si>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</si>
  <si>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</si>
  <si>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</si>
  <si>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</si>
  <si>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</si>
  <si>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</si>
  <si>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</si>
  <si>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</si>
  <si>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</si>
  <si>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</si>
  <si>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</si>
  <si>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</si>
  <si>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</si>
  <si>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</si>
  <si>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</si>
  <si>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</si>
  <si>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</si>
  <si>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</si>
  <si>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</si>
  <si>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</si>
  <si>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</si>
  <si>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</si>
  <si>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</si>
  <si>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</si>
  <si>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</si>
  <si>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</si>
  <si>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</si>
  <si>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</si>
  <si>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</si>
  <si>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</si>
  <si>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</si>
  <si>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</si>
  <si>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</si>
  <si>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</si>
  <si>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</si>
  <si>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</si>
  <si>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</si>
  <si>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</si>
  <si>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</si>
  <si>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</si>
  <si>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</si>
  <si>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</si>
  <si>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</si>
  <si>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</si>
  <si>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</si>
  <si>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</si>
  <si>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</si>
  <si>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</si>
  <si>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</si>
  <si>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</si>
  <si>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</si>
  <si>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</si>
  <si>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</si>
  <si>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</si>
  <si>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</si>
  <si>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</si>
  <si>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</si>
  <si>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</si>
  <si>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</si>
  <si>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</si>
  <si>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</si>
  <si>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</si>
  <si>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</si>
  <si>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</si>
  <si>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</si>
  <si>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</si>
  <si>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</si>
  <si>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</si>
  <si>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</si>
  <si>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</si>
  <si>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</si>
  <si>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</si>
  <si>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</si>
  <si>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</si>
  <si>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</si>
  <si>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</si>
  <si>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</si>
  <si>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</si>
  <si>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</si>
  <si>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</si>
  <si>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</si>
  <si>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</si>
  <si>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</si>
  <si>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</si>
  <si>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</si>
  <si>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</si>
  <si>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</si>
  <si>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</si>
  <si>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</si>
  <si>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</si>
  <si>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</si>
  <si>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</si>
  <si>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</si>
  <si>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</si>
  <si>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</si>
  <si>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</si>
  <si>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</si>
  <si>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</si>
  <si>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</si>
  <si>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</si>
  <si>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</si>
  <si>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</si>
  <si>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</si>
  <si>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</si>
  <si>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</si>
  <si>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</si>
  <si>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</si>
  <si>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</si>
  <si>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</si>
  <si>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</si>
  <si>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</si>
  <si>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</si>
  <si>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</si>
  <si>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</si>
  <si>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</si>
  <si>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</si>
  <si>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</si>
  <si>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</si>
  <si>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</si>
  <si>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</si>
  <si>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</si>
  <si>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</si>
  <si>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</si>
  <si>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</si>
  <si>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</si>
  <si>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</si>
  <si>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</si>
  <si>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</si>
  <si>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</si>
  <si>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</si>
  <si>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</si>
  <si>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</si>
  <si>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</si>
  <si>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</si>
  <si>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</si>
  <si>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</si>
  <si>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</si>
  <si>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</si>
  <si>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</si>
  <si>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</si>
  <si>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</si>
  <si>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</si>
  <si>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</si>
  <si>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</si>
  <si>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</si>
  <si>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</si>
  <si>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</si>
  <si>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</si>
  <si>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</si>
  <si>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</si>
  <si>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</si>
  <si>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</si>
  <si>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</si>
  <si>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</si>
  <si>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</si>
  <si>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</si>
  <si>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</si>
  <si>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</si>
  <si>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</si>
  <si>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</si>
  <si>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</si>
  <si>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</si>
  <si>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</si>
  <si>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</si>
  <si>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</si>
  <si>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</si>
  <si>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</si>
  <si>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</si>
  <si>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</si>
  <si>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</si>
  <si>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</si>
  <si>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</si>
  <si>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</si>
  <si>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</si>
  <si>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</si>
  <si>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</si>
  <si>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</si>
  <si>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</si>
  <si>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</si>
  <si>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</si>
  <si>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</si>
  <si>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</si>
  <si>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</si>
  <si>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</si>
  <si>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</si>
  <si>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</si>
  <si>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</si>
  <si>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</si>
  <si>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</si>
  <si>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</si>
  <si>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</si>
  <si>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</si>
  <si>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</si>
  <si>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</si>
  <si>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</si>
  <si>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</si>
  <si>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</si>
  <si>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</si>
  <si>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</si>
  <si>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</si>
  <si>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</si>
  <si>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</si>
  <si>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</si>
  <si>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</si>
  <si>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</si>
  <si>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</si>
  <si>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</si>
  <si>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</si>
  <si>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</si>
  <si>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</si>
  <si>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</si>
  <si>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</si>
  <si>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</si>
  <si>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</si>
  <si>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</si>
  <si>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</si>
  <si>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</si>
  <si>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</si>
  <si>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</si>
  <si>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</si>
  <si>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</si>
  <si>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</si>
  <si>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</si>
  <si>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</si>
  <si>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</si>
  <si>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</si>
  <si>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</si>
  <si>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</si>
  <si>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</si>
  <si>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</si>
  <si>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</si>
  <si>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</si>
  <si>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</si>
  <si>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</si>
  <si>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</si>
  <si>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</si>
  <si>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</si>
  <si>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</si>
  <si>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</si>
  <si>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</si>
  <si>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</si>
  <si>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</si>
  <si>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</si>
  <si>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</si>
  <si>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</si>
  <si>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</si>
  <si>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</si>
  <si>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</si>
  <si>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</si>
  <si>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</si>
  <si>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</si>
  <si>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</si>
  <si>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</si>
  <si>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</si>
  <si>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</si>
  <si>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</si>
  <si>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</si>
  <si>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</si>
  <si>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</si>
  <si>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</si>
  <si>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</si>
  <si>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</si>
  <si>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</si>
  <si>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</si>
  <si>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</si>
  <si>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</si>
  <si>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</si>
  <si>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</si>
  <si>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</si>
  <si>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</si>
  <si>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</si>
  <si>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</si>
  <si>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</si>
  <si>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</si>
  <si>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</si>
  <si>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</si>
  <si>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</si>
  <si>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</si>
  <si>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</si>
  <si>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</si>
  <si>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</si>
  <si>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</si>
  <si>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</si>
  <si>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</si>
  <si>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</si>
  <si>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</si>
  <si>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</si>
  <si>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</si>
  <si>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</si>
  <si>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</si>
  <si>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</si>
  <si>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</si>
  <si>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</si>
  <si>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</si>
  <si>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</si>
  <si>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</si>
  <si>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</si>
  <si>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</si>
  <si>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</si>
  <si>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</si>
  <si>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</si>
  <si>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</si>
  <si>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</si>
  <si>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</si>
  <si>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</si>
  <si>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</si>
  <si>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</si>
  <si>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</si>
  <si>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</si>
  <si>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</si>
  <si>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</si>
  <si>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</si>
  <si>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</si>
  <si>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</si>
  <si>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</si>
  <si>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</si>
  <si>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</si>
  <si>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</si>
  <si>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</si>
  <si>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</si>
  <si>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</si>
  <si>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</si>
  <si>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</si>
  <si>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</si>
  <si>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</si>
  <si>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</si>
  <si>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</si>
  <si>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</si>
  <si>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</si>
  <si>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</si>
  <si>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</si>
  <si>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</si>
  <si>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</si>
  <si>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</si>
  <si>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</si>
  <si>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</si>
  <si>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</si>
  <si>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</si>
  <si>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</si>
  <si>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</si>
  <si>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</si>
  <si>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</si>
  <si>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</si>
  <si>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</si>
  <si>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</si>
  <si>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</si>
  <si>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</si>
  <si>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</si>
  <si>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</si>
  <si>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</si>
  <si>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</si>
  <si>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</si>
  <si>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</si>
  <si>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</si>
  <si>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</si>
  <si>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</si>
  <si>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</si>
  <si>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</si>
  <si>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</si>
  <si>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</si>
  <si>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</si>
  <si>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</si>
  <si>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</si>
  <si>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</si>
  <si>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</si>
  <si>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</si>
  <si>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</si>
  <si>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</si>
  <si>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</si>
  <si>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</si>
  <si>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</si>
  <si>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</si>
  <si>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</si>
  <si>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</si>
  <si>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</si>
  <si>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</si>
  <si>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</si>
  <si>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</si>
  <si>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</si>
  <si>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</si>
  <si>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</si>
  <si>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</si>
  <si>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</si>
  <si>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</si>
  <si>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</si>
  <si>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</si>
  <si>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</si>
  <si>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</si>
  <si>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</si>
  <si>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</si>
  <si>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</si>
  <si>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</si>
  <si>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</si>
  <si>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</si>
  <si>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</si>
  <si>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</si>
  <si>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</si>
  <si>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</si>
  <si>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</si>
  <si>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</si>
  <si>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</si>
  <si>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</si>
  <si>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</si>
  <si>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</si>
  <si>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</si>
  <si>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</si>
  <si>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</si>
  <si>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</si>
  <si>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</si>
  <si>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</si>
  <si>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</si>
  <si>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</si>
  <si>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</si>
  <si>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</si>
  <si>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</si>
  <si>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</si>
  <si>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</si>
  <si>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</si>
  <si>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</si>
  <si>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</si>
  <si>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</si>
  <si>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</si>
  <si>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</si>
  <si>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</si>
  <si>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</si>
  <si>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</si>
  <si>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</si>
  <si>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</si>
  <si>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</si>
  <si>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</si>
  <si>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</si>
  <si>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</si>
  <si>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</si>
  <si>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</si>
  <si>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</si>
  <si>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</si>
  <si>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</si>
  <si>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</si>
  <si>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</si>
  <si>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</si>
  <si>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</si>
  <si>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</si>
  <si>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</si>
  <si>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</si>
  <si>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</si>
  <si>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</si>
  <si>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</si>
  <si>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</si>
  <si>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</si>
  <si>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</si>
  <si>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</si>
  <si>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</si>
  <si>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</si>
  <si>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</si>
  <si>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</si>
  <si>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</si>
  <si>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</si>
  <si>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</si>
  <si>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</si>
  <si>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</si>
  <si>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</si>
  <si>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</si>
  <si>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</si>
  <si>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</si>
  <si>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</si>
  <si>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</si>
  <si>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</si>
  <si>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</si>
  <si>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</si>
  <si>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</si>
  <si>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</si>
  <si>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</si>
  <si>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</si>
  <si>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</si>
  <si>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</si>
  <si>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</si>
  <si>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</si>
  <si>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</si>
  <si>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</si>
  <si>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</si>
  <si>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</si>
  <si>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</si>
  <si>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</si>
  <si>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</si>
  <si>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</si>
  <si>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</si>
  <si>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</si>
  <si>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</si>
  <si>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</si>
  <si>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</si>
  <si>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</si>
  <si>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</si>
  <si>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</si>
  <si>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</si>
  <si>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</si>
  <si>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</si>
  <si>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</si>
  <si>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</si>
  <si>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</si>
  <si>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</si>
  <si>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</si>
  <si>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</si>
  <si>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</si>
  <si>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</si>
  <si>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</si>
  <si>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</si>
  <si>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</si>
  <si>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</si>
  <si>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</si>
  <si>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</si>
  <si>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</si>
  <si>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</si>
  <si>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</si>
  <si>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</si>
  <si>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</si>
  <si>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</si>
  <si>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</si>
  <si>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</si>
  <si>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</si>
  <si>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</si>
  <si>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</si>
  <si>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</si>
  <si>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</si>
  <si>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</si>
  <si>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</si>
  <si>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</si>
  <si>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</si>
  <si>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</si>
  <si>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</si>
  <si>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</si>
  <si>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</si>
  <si>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</si>
  <si>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</si>
  <si>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</si>
  <si>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</si>
  <si>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</si>
  <si>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</si>
  <si>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</si>
  <si>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</si>
  <si>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</si>
  <si>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</si>
  <si>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</si>
  <si>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</si>
  <si>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</si>
  <si>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</si>
  <si>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</si>
  <si>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</si>
  <si>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</si>
  <si>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</si>
  <si>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</si>
  <si>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</si>
  <si>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</si>
  <si>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</si>
  <si>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</si>
  <si>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</si>
  <si>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</si>
  <si>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</si>
  <si>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</si>
  <si>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</si>
  <si>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</si>
  <si>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</si>
  <si>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</si>
  <si>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</si>
  <si>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</si>
  <si>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</si>
  <si>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</si>
  <si>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</si>
  <si>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</si>
  <si>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</si>
  <si>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</si>
  <si>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</si>
  <si>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</si>
  <si>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</si>
  <si>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</si>
  <si>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</si>
  <si>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</si>
  <si>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</si>
  <si>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</si>
  <si>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</si>
  <si>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</si>
  <si>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</si>
  <si>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</si>
  <si>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</si>
  <si>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</si>
  <si>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</si>
  <si>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</si>
  <si>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</si>
  <si>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</si>
  <si>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</si>
  <si>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</si>
  <si>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</si>
  <si>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</si>
  <si>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</si>
  <si>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</si>
  <si>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</si>
  <si>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</si>
  <si>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</si>
  <si>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</si>
  <si>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</si>
  <si>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</si>
  <si>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</si>
  <si>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</si>
  <si>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</si>
  <si>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</si>
  <si>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</si>
  <si>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</si>
  <si>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</si>
  <si>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</si>
  <si>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</si>
  <si>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</si>
  <si>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</si>
  <si>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</si>
  <si>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</si>
  <si>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</si>
  <si>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</si>
  <si>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</si>
  <si>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</si>
  <si>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</si>
  <si>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</si>
  <si>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</si>
  <si>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</si>
  <si>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</si>
  <si>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</si>
  <si>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</si>
  <si>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</si>
  <si>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</si>
  <si>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</si>
  <si>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</si>
  <si>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</si>
  <si>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</si>
  <si>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</si>
  <si>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</si>
  <si>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</si>
  <si>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</si>
  <si>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</si>
  <si>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</si>
  <si>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</si>
  <si>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</si>
  <si>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</si>
  <si>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</si>
  <si>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</si>
  <si>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</si>
  <si>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</si>
  <si>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</si>
  <si>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</si>
  <si>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</si>
  <si>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</si>
  <si>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</si>
  <si>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</si>
  <si>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</si>
  <si>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</si>
  <si>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</si>
  <si>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</si>
  <si>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</si>
  <si>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</si>
  <si>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</si>
  <si>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</si>
  <si>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</si>
  <si>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</si>
  <si>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</si>
  <si>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</si>
  <si>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</si>
  <si>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</si>
  <si>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</si>
  <si>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</si>
  <si>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</si>
  <si>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</si>
  <si>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</si>
  <si>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</si>
  <si>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</si>
  <si>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</si>
  <si>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</si>
  <si>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</si>
  <si>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</si>
  <si>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</si>
  <si>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</si>
  <si>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</si>
  <si>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</si>
  <si>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</si>
  <si>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</si>
  <si>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</si>
  <si>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</si>
  <si>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</si>
  <si>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</si>
  <si>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</si>
  <si>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</si>
  <si>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</si>
  <si>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</si>
  <si>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</si>
  <si>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</si>
  <si>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</si>
  <si>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</si>
  <si>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</si>
  <si>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</si>
  <si>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</si>
  <si>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</si>
  <si>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</si>
  <si>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</si>
  <si>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</si>
  <si>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</si>
  <si>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</si>
  <si>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</si>
  <si>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</si>
  <si>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</si>
  <si>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</si>
  <si>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</si>
  <si>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</si>
  <si>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</si>
  <si>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</si>
  <si>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</si>
  <si>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</si>
  <si>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</si>
  <si>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</si>
  <si>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</si>
  <si>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</si>
  <si>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</si>
  <si>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</si>
  <si>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</si>
  <si>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</si>
  <si>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</si>
  <si>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</si>
  <si>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</si>
  <si>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</si>
  <si>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</si>
  <si>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</si>
  <si>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</si>
  <si>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</si>
  <si>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</si>
  <si>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</si>
  <si>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</si>
  <si>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</si>
  <si>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</si>
  <si>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</si>
  <si>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</si>
  <si>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</si>
  <si>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</si>
  <si>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</si>
  <si>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</si>
  <si>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</si>
  <si>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</si>
  <si>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</si>
  <si>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</si>
  <si>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</si>
  <si>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</si>
  <si>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</si>
  <si>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</si>
  <si>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</si>
  <si>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</si>
  <si>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</si>
  <si>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</si>
  <si>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</si>
  <si>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</si>
  <si>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</si>
  <si>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</si>
  <si>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</si>
  <si>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</si>
  <si>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</si>
  <si>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</si>
  <si>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</si>
  <si>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</si>
  <si>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</si>
  <si>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</si>
  <si>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</si>
  <si>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</si>
  <si>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</si>
  <si>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</si>
  <si>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</si>
  <si>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</si>
  <si>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</si>
  <si>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</si>
  <si>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</si>
  <si>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</si>
  <si>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</si>
  <si>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</si>
  <si>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</si>
  <si>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</si>
  <si>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</si>
  <si>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</si>
  <si>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</si>
  <si>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</si>
  <si>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</si>
  <si>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</si>
  <si>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</si>
  <si>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</si>
  <si>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</si>
  <si>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</si>
  <si>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</si>
  <si>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</si>
  <si>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</si>
  <si>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</si>
  <si>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</si>
  <si>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</si>
  <si>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</si>
  <si>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</si>
  <si>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</si>
  <si>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</si>
  <si>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</si>
  <si>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</si>
  <si>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</si>
  <si>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</si>
  <si>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</si>
  <si>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</si>
  <si>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</si>
  <si>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</si>
  <si>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</si>
  <si>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</si>
  <si>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</si>
  <si>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</si>
  <si>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</si>
  <si>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</si>
  <si>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</si>
  <si>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</si>
  <si>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</si>
  <si>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</si>
  <si>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</si>
  <si>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</si>
  <si>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</si>
  <si>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</si>
  <si>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</si>
  <si>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</si>
  <si>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</si>
  <si>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</si>
  <si>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</si>
  <si>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</si>
  <si>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</si>
  <si>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</si>
  <si>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</si>
  <si>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</si>
  <si>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</si>
  <si>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</si>
  <si>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</si>
  <si>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</si>
  <si>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</si>
  <si>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</si>
  <si>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</si>
  <si>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</si>
  <si>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</si>
  <si>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</si>
  <si>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</si>
  <si>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</si>
  <si>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</si>
  <si>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</si>
  <si>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</si>
  <si>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</si>
  <si>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</si>
  <si>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</si>
  <si>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</si>
  <si>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</si>
  <si>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</si>
  <si>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</si>
  <si>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</si>
  <si>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</si>
  <si>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</si>
  <si>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</si>
  <si>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</si>
  <si>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</si>
  <si>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</si>
  <si>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</si>
  <si>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</si>
  <si>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</si>
  <si>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</si>
  <si>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</si>
  <si>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</si>
  <si>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</si>
  <si>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</si>
  <si>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</si>
  <si>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</si>
  <si>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</si>
  <si>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</si>
  <si>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</si>
  <si>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</si>
  <si>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</si>
  <si>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</si>
  <si>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</si>
  <si>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</si>
  <si>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</si>
  <si>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</si>
  <si>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</si>
  <si>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</si>
  <si>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</si>
  <si>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</si>
  <si>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</si>
  <si>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</si>
  <si>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</si>
  <si>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</si>
  <si>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</si>
  <si>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</si>
  <si>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</si>
  <si>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</si>
  <si>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</si>
  <si>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</si>
  <si>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</si>
  <si>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</si>
  <si>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</si>
  <si>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</si>
  <si>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</si>
  <si>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</si>
  <si>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</si>
  <si>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</si>
  <si>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</si>
  <si>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</si>
  <si>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</si>
  <si>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</si>
  <si>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</si>
  <si>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</si>
  <si>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</si>
  <si>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</si>
  <si>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</si>
  <si>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</si>
  <si>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</si>
  <si>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</si>
  <si>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</si>
  <si>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</si>
  <si>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</si>
  <si>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</si>
  <si>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</si>
  <si>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</si>
  <si>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</si>
  <si>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</si>
  <si>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</si>
  <si>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</si>
  <si>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</si>
  <si>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</si>
  <si>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</si>
  <si>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</si>
  <si>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</si>
  <si>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</si>
  <si>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</si>
  <si>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</si>
  <si>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</si>
  <si>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</si>
  <si>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</si>
  <si>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</si>
  <si>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</si>
  <si>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</si>
  <si>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</si>
  <si>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</si>
  <si>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</si>
  <si>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</si>
  <si>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</si>
  <si>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</si>
  <si>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</si>
  <si>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</si>
  <si>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</si>
  <si>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</si>
  <si>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</si>
  <si>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</si>
  <si>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</si>
  <si>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</si>
  <si>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</si>
  <si>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</si>
  <si>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</si>
  <si>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</si>
  <si>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</si>
  <si>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</si>
  <si>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</si>
  <si>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</si>
  <si>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</si>
  <si>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</si>
  <si>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</si>
  <si>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</si>
  <si>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</si>
  <si>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</si>
  <si>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</si>
  <si>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</si>
  <si>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</si>
  <si>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</si>
  <si>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</si>
  <si>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</si>
  <si>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</si>
  <si>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</si>
  <si>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</si>
  <si>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</si>
  <si>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</si>
  <si>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</si>
  <si>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</si>
  <si>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</si>
  <si>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</si>
  <si>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</si>
  <si>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</si>
  <si>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</si>
  <si>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</si>
  <si>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</si>
  <si>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</si>
  <si>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</si>
  <si>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</si>
  <si>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</si>
  <si>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</si>
  <si>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</si>
  <si>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</si>
  <si>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</si>
  <si>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</si>
  <si>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</si>
  <si>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</si>
  <si>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</si>
  <si>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</si>
  <si>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</si>
  <si>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</si>
  <si>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</si>
  <si>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</si>
  <si>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</si>
  <si>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</si>
  <si>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</si>
  <si>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</si>
  <si>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</si>
  <si>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</si>
  <si>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</si>
  <si>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</si>
  <si>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</si>
  <si>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</si>
  <si>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</si>
  <si>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</si>
  <si>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</si>
  <si>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</si>
  <si>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</si>
  <si>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</si>
  <si>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</si>
  <si>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</si>
  <si>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</si>
  <si>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</si>
  <si>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</si>
  <si>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</si>
  <si>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</si>
  <si>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</si>
  <si>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</si>
  <si>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</si>
  <si>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</si>
  <si>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</si>
  <si>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</si>
  <si>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</si>
  <si>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</si>
  <si>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</si>
  <si>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</si>
  <si>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</si>
  <si>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</si>
  <si>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</si>
  <si>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</si>
  <si>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</si>
  <si>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</si>
  <si>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</si>
  <si>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</si>
  <si>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</si>
  <si>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</si>
  <si>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</si>
  <si>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</si>
  <si>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</si>
  <si>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</si>
  <si>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</si>
  <si>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</si>
  <si>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</si>
  <si>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</si>
  <si>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</si>
  <si>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</si>
  <si>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</si>
  <si>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</si>
  <si>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</si>
  <si>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</si>
  <si>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</si>
  <si>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</si>
  <si>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</si>
  <si>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</si>
  <si>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</si>
  <si>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</si>
  <si>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</si>
  <si>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</si>
  <si>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</si>
  <si>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</si>
  <si>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</si>
  <si>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</si>
  <si>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</si>
  <si>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</si>
  <si>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</si>
  <si>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</si>
  <si>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</si>
  <si>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</si>
  <si>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</si>
  <si>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</si>
  <si>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</si>
  <si>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</si>
  <si>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</si>
  <si>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</si>
  <si>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</si>
  <si>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</si>
  <si>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</si>
  <si>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</si>
  <si>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</si>
  <si>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</si>
  <si>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</si>
  <si>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</si>
  <si>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</si>
  <si>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</si>
  <si>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</si>
  <si>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</si>
  <si>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</si>
  <si>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</si>
  <si>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</si>
  <si>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</si>
  <si>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</si>
  <si>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</si>
  <si>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</si>
  <si>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</si>
  <si>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</si>
  <si>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</si>
  <si>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</si>
  <si>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</si>
  <si>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</si>
  <si>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</si>
  <si>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</si>
  <si>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</si>
  <si>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</si>
  <si>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</si>
  <si>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</si>
  <si>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</si>
  <si>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</si>
  <si>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</si>
  <si>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</si>
  <si>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</si>
  <si>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</si>
  <si>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</si>
  <si>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</si>
  <si>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</si>
  <si>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</si>
  <si>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</si>
  <si>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</si>
  <si>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</si>
  <si>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</si>
  <si>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</si>
  <si>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</si>
  <si>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</si>
  <si>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</si>
  <si>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</si>
  <si>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</si>
  <si>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</si>
  <si>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</si>
  <si>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</si>
  <si>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</si>
  <si>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</si>
  <si>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</si>
  <si>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</si>
  <si>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</si>
  <si>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</si>
  <si>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</si>
  <si>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</si>
  <si>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</si>
  <si>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</si>
  <si>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</si>
  <si>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</si>
  <si>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</si>
  <si>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</si>
  <si>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</si>
  <si>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</si>
  <si>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</si>
  <si>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</si>
  <si>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</si>
  <si>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</si>
  <si>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</si>
  <si>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</si>
  <si>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</si>
  <si>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</si>
  <si>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</si>
  <si>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</si>
  <si>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</si>
  <si>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</si>
  <si>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</si>
  <si>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</si>
  <si>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</si>
  <si>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</si>
  <si>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</si>
  <si>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</si>
  <si>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</si>
  <si>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</si>
  <si>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</si>
  <si>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</si>
  <si>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</si>
  <si>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</si>
  <si>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</si>
  <si>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</si>
  <si>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</si>
  <si>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</si>
  <si>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</si>
  <si>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</si>
  <si>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</si>
  <si>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</si>
  <si>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</si>
  <si>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</si>
  <si>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</si>
  <si>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</si>
  <si>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</si>
  <si>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</si>
  <si>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</si>
  <si>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</si>
  <si>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</si>
  <si>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</si>
  <si>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</si>
  <si>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</si>
  <si>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</si>
  <si>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</si>
  <si>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</si>
  <si>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</si>
  <si>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</si>
  <si>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</si>
  <si>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</si>
  <si>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</si>
  <si>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</si>
  <si>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</si>
  <si>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</si>
  <si>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</si>
  <si>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</si>
  <si>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</si>
  <si>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</si>
  <si>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</si>
  <si>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</si>
  <si>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</si>
  <si>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</si>
  <si>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</si>
  <si>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</si>
  <si>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</si>
  <si>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</si>
  <si>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</si>
  <si>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</si>
  <si>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</si>
  <si>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</si>
  <si>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</si>
  <si>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</si>
  <si>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</si>
  <si>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</si>
  <si>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</si>
  <si>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</si>
  <si>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</si>
  <si>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</si>
  <si>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</si>
  <si>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</si>
  <si>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</si>
  <si>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</si>
  <si>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</si>
  <si>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</si>
  <si>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</si>
  <si>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</si>
  <si>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</si>
  <si>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</si>
  <si>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</si>
  <si>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</si>
  <si>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</si>
  <si>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</si>
  <si>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</si>
  <si>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</si>
  <si>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</si>
  <si>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</si>
  <si>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</si>
  <si>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</si>
  <si>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</si>
  <si>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</si>
  <si>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</si>
  <si>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</si>
  <si>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</si>
  <si>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</si>
  <si>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</si>
  <si>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</si>
  <si>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</si>
  <si>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</si>
  <si>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</si>
  <si>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</si>
  <si>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</si>
  <si>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</si>
  <si>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</si>
  <si>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</si>
  <si>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</si>
  <si>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</si>
  <si>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</si>
  <si>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</si>
  <si>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</si>
  <si>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</si>
  <si>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</si>
  <si>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</si>
  <si>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</si>
  <si>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</si>
  <si>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</si>
  <si>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</si>
  <si>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</si>
  <si>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</si>
  <si>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</si>
  <si>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</si>
  <si>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</si>
  <si>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</si>
  <si>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</si>
  <si>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</si>
  <si>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</si>
  <si>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</si>
  <si>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</si>
  <si>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</si>
  <si>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</si>
  <si>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</si>
  <si>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</si>
  <si>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</si>
  <si>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</si>
  <si>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</si>
  <si>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</si>
  <si>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</si>
  <si>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</si>
  <si>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</si>
  <si>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</si>
  <si>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</si>
  <si>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</si>
  <si>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</si>
  <si>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</si>
  <si>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</si>
  <si>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</si>
  <si>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</si>
  <si>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</si>
  <si>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</si>
  <si>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</si>
  <si>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</si>
  <si>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</si>
  <si>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</si>
  <si>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</si>
  <si>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</si>
  <si>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</si>
  <si>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</si>
  <si>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</si>
  <si>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</si>
  <si>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</si>
  <si>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</si>
  <si>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</si>
  <si>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</si>
  <si>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</si>
  <si>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</si>
  <si>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</si>
  <si>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</si>
  <si>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</si>
  <si>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</si>
  <si>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</si>
  <si>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</si>
  <si>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</si>
  <si>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</si>
  <si>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</si>
  <si>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</si>
  <si>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</si>
  <si>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</si>
  <si>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</si>
  <si>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</si>
  <si>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</si>
  <si>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</si>
  <si>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</si>
  <si>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</si>
  <si>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</si>
  <si>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</si>
  <si>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</si>
  <si>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</si>
  <si>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</si>
  <si>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</si>
  <si>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</si>
  <si>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</si>
  <si>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</si>
  <si>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</si>
  <si>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</si>
  <si>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</si>
  <si>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</si>
  <si>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</si>
  <si>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</si>
  <si>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</si>
  <si>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</si>
  <si>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</si>
  <si>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</si>
  <si>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</si>
  <si>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</si>
  <si>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</si>
  <si>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</si>
  <si>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</si>
  <si>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</si>
  <si>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</si>
  <si>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</si>
  <si>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</si>
  <si>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</si>
  <si>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</si>
  <si>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</si>
  <si>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</si>
  <si>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</si>
  <si>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</si>
  <si>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</si>
  <si>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</si>
  <si>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</si>
  <si>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</si>
  <si>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</si>
  <si>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</si>
  <si>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</si>
  <si>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</si>
  <si>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</si>
  <si>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</si>
  <si>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</si>
  <si>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</si>
  <si>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</si>
  <si>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</si>
  <si>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</si>
  <si>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</si>
  <si>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</si>
  <si>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</si>
  <si>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</si>
  <si>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</si>
  <si>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</si>
  <si>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</si>
  <si>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</si>
  <si>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</si>
  <si>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</si>
  <si>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</si>
  <si>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</si>
  <si>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</si>
  <si>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</si>
  <si>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</si>
  <si>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</si>
  <si>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</si>
  <si>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</si>
  <si>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</si>
  <si>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</si>
  <si>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</si>
  <si>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</si>
  <si>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</si>
  <si>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</si>
  <si>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</si>
  <si>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</si>
  <si>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</si>
  <si>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</si>
  <si>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</si>
  <si>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</si>
  <si>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</si>
  <si>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</si>
  <si>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</si>
  <si>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</si>
  <si>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</si>
  <si>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</si>
  <si>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</si>
  <si>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</si>
  <si>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</si>
  <si>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</si>
  <si>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</si>
  <si>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</si>
  <si>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</si>
  <si>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</si>
  <si>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</si>
  <si>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</si>
  <si>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</si>
  <si>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</si>
  <si>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</si>
  <si>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</si>
  <si>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</si>
  <si>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</si>
  <si>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</si>
  <si>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</si>
  <si>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</si>
  <si>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</si>
  <si>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</si>
  <si>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</si>
  <si>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</si>
  <si>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</si>
  <si>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</si>
  <si>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</si>
  <si>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</si>
  <si>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</si>
  <si>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</si>
  <si>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</si>
  <si>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</si>
  <si>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</si>
  <si>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</si>
  <si>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</si>
  <si>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</si>
  <si>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</si>
  <si>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</si>
  <si>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</si>
  <si>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</si>
  <si>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</si>
  <si>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</si>
  <si>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</si>
  <si>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</si>
  <si>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</si>
  <si>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</si>
  <si>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</si>
  <si>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</si>
  <si>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</si>
  <si>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</si>
  <si>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</si>
  <si>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</si>
  <si>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</si>
  <si>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</si>
  <si>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</si>
  <si>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</si>
  <si>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</si>
  <si>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</si>
  <si>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</si>
  <si>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</si>
  <si>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</si>
  <si>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</si>
  <si>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</si>
  <si>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</si>
  <si>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</si>
  <si>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</si>
  <si>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</si>
  <si>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</si>
  <si>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</si>
  <si>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</si>
  <si>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</si>
  <si>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</si>
  <si>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</si>
  <si>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</si>
  <si>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</si>
  <si>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</si>
  <si>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</si>
  <si>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</si>
  <si>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</si>
  <si>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</si>
  <si>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</si>
  <si>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</si>
  <si>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</si>
  <si>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</si>
  <si>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</si>
  <si>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</si>
  <si>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</si>
  <si>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</si>
  <si>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</si>
  <si>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</si>
  <si>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</si>
  <si>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</si>
  <si>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</si>
  <si>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</si>
  <si>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</si>
  <si>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</si>
  <si>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</si>
  <si>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</si>
  <si>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</si>
  <si>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</si>
  <si>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</si>
  <si>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</si>
  <si>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</si>
  <si>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</si>
  <si>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</si>
  <si>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</si>
  <si>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</si>
  <si>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</si>
  <si>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</si>
  <si>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</si>
  <si>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</si>
  <si>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</si>
  <si>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</si>
  <si>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</si>
  <si>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</si>
  <si>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</si>
  <si>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</si>
  <si>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</si>
  <si>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</si>
  <si>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</si>
  <si>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</si>
  <si>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</si>
  <si>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</si>
  <si>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</si>
  <si>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</si>
  <si>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</si>
  <si>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</si>
  <si>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</si>
  <si>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</si>
  <si>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</si>
  <si>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</si>
  <si>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</si>
  <si>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</si>
  <si>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</si>
  <si>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</si>
  <si>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</si>
  <si>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</si>
  <si>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</si>
  <si>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</si>
  <si>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</si>
  <si>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</si>
  <si>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</si>
  <si>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</si>
  <si>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</si>
  <si>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</si>
  <si>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</si>
  <si>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</si>
  <si>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</si>
  <si>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</si>
  <si>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</si>
  <si>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</si>
  <si>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</si>
  <si>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</si>
  <si>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</si>
  <si>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</si>
  <si>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</si>
  <si>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</si>
  <si>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</si>
  <si>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</si>
  <si>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</si>
  <si>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</si>
  <si>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</si>
  <si>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</si>
  <si>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</si>
  <si>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</si>
  <si>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</si>
  <si>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</si>
  <si>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</si>
  <si>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</si>
  <si>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</si>
  <si>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</si>
  <si>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</si>
  <si>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</si>
  <si>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</si>
  <si>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</si>
  <si>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</si>
  <si>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</si>
  <si>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</si>
  <si>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</si>
  <si>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</si>
  <si>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</si>
  <si>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</si>
  <si>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</si>
  <si>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</si>
  <si>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</si>
  <si>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</si>
  <si>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</si>
  <si>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</si>
  <si>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</si>
  <si>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</si>
  <si>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</si>
  <si>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</si>
  <si>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</si>
  <si>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</si>
  <si>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</si>
  <si>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</si>
  <si>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</si>
  <si>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</si>
  <si>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</si>
  <si>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</si>
  <si>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</si>
  <si>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</si>
  <si>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</si>
  <si>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</si>
  <si>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</si>
  <si>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</si>
  <si>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</si>
  <si>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</si>
  <si>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</si>
  <si>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</si>
  <si>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</si>
  <si>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</si>
  <si>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</si>
  <si>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</si>
  <si>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</si>
  <si>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</si>
  <si>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</si>
  <si>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</si>
  <si>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</si>
  <si>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</si>
  <si>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</si>
  <si>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</si>
  <si>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</si>
  <si>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</si>
  <si>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</si>
  <si>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</si>
  <si>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</si>
  <si>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</si>
  <si>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</si>
  <si>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</si>
  <si>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</si>
  <si>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</si>
  <si>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</si>
  <si>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</si>
  <si>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</si>
  <si>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</si>
  <si>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</si>
  <si>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</si>
  <si>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</si>
  <si>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</si>
  <si>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</si>
  <si>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</si>
  <si>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</si>
  <si>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</si>
  <si>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</si>
  <si>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</si>
  <si>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</si>
  <si>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</si>
  <si>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</si>
  <si>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</si>
  <si>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</si>
  <si>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</si>
  <si>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</si>
  <si>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</si>
  <si>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</si>
  <si>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</si>
  <si>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</si>
  <si>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</si>
  <si>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</si>
  <si>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</si>
  <si>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</si>
  <si>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</si>
  <si>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</si>
  <si>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</si>
  <si>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</si>
  <si>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</si>
  <si>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</si>
  <si>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</si>
  <si>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</si>
  <si>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</si>
  <si>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</si>
  <si>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</si>
  <si>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</si>
  <si>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</si>
  <si>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</si>
  <si>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</si>
  <si>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</si>
  <si>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</si>
  <si>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</si>
  <si>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</si>
  <si>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</si>
  <si>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</si>
  <si>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</si>
  <si>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</si>
  <si>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</si>
  <si>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</si>
  <si>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</si>
  <si>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</si>
  <si>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</si>
  <si>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</si>
  <si>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</si>
  <si>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</si>
  <si>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</si>
  <si>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</si>
  <si>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</si>
  <si>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</si>
  <si>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</si>
  <si>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</si>
  <si>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</si>
  <si>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</si>
  <si>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</si>
  <si>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</si>
  <si>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</si>
  <si>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</si>
  <si>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</si>
  <si>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</si>
  <si>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</si>
  <si>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</si>
  <si>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</si>
  <si>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</si>
  <si>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</si>
  <si>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</si>
  <si>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</si>
  <si>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</si>
  <si>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</si>
  <si>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</si>
  <si>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</si>
  <si>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</si>
  <si>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</si>
  <si>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</si>
  <si>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</si>
  <si>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</si>
  <si>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</si>
  <si>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</si>
  <si>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</si>
  <si>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</si>
  <si>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</si>
  <si>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</si>
  <si>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</si>
  <si>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</si>
  <si>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</si>
  <si>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</si>
  <si>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</si>
  <si>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</si>
  <si>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</si>
  <si>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</si>
  <si>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</si>
  <si>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</si>
  <si>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</si>
  <si>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</si>
  <si>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</si>
  <si>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</si>
  <si>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</si>
  <si>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</si>
  <si>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</si>
  <si>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</si>
  <si>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</si>
  <si>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</si>
  <si>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</si>
  <si>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</si>
  <si>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</si>
  <si>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</si>
  <si>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</si>
  <si>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</si>
  <si>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</si>
  <si>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</si>
  <si>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</si>
  <si>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</si>
  <si>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</si>
  <si>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</si>
  <si>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</si>
  <si>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</si>
  <si>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</si>
  <si>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</si>
  <si>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</si>
  <si>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</si>
  <si>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</si>
  <si>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</si>
  <si>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</si>
  <si>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</si>
  <si>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</si>
  <si>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</si>
  <si>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</si>
  <si>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</si>
  <si>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</si>
  <si>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</si>
  <si>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</si>
  <si>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</si>
  <si>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</si>
  <si>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</si>
  <si>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</si>
  <si>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</si>
  <si>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</si>
  <si>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</si>
  <si>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</si>
  <si>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</si>
  <si>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</si>
  <si>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</si>
  <si>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</si>
  <si>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</si>
  <si>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</si>
  <si>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</si>
  <si>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</si>
  <si>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</si>
  <si>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</si>
  <si>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</si>
  <si>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</si>
  <si>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</si>
  <si>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</si>
  <si>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</si>
  <si>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</si>
  <si>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</si>
  <si>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</si>
  <si>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</si>
  <si>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</si>
  <si>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</si>
  <si>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</si>
  <si>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</si>
  <si>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</si>
  <si>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</si>
  <si>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</si>
  <si>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</si>
  <si>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</si>
  <si>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</si>
  <si>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</si>
  <si>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</si>
  <si>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</si>
  <si>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</si>
  <si>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</si>
  <si>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</si>
  <si>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</si>
  <si>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</si>
  <si>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</si>
  <si>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</si>
  <si>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</si>
  <si>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</si>
  <si>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</si>
  <si>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</si>
  <si>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</si>
  <si>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</si>
  <si>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</si>
  <si>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</si>
  <si>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</si>
  <si>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</si>
  <si>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</si>
  <si>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</si>
  <si>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</si>
  <si>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</si>
  <si>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</si>
  <si>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</si>
  <si>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</si>
  <si>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</si>
  <si>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</si>
  <si>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</si>
  <si>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</si>
  <si>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</si>
  <si>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</si>
  <si>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</si>
  <si>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</si>
  <si>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</si>
  <si>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</si>
  <si>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</si>
  <si>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</si>
  <si>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</si>
  <si>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</si>
  <si>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</si>
  <si>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</si>
  <si>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</si>
  <si>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</si>
  <si>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</si>
  <si>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</si>
  <si>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</si>
  <si>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</si>
  <si>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</si>
  <si>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</si>
  <si>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</si>
  <si>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</si>
  <si>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</si>
  <si>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</si>
  <si>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</si>
  <si>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</si>
  <si>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</si>
  <si>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</si>
  <si>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</si>
  <si>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</si>
  <si>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</si>
  <si>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</si>
  <si>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</si>
  <si>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</si>
  <si>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</si>
  <si>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</si>
  <si>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</si>
  <si>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</si>
  <si>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</si>
  <si>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</si>
  <si>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</si>
  <si>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</si>
  <si>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</si>
  <si>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</si>
  <si>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</si>
  <si>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</si>
  <si>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</si>
  <si>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</si>
  <si>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</si>
  <si>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</si>
  <si>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</si>
  <si>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</si>
  <si>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</si>
  <si>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</si>
  <si>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</si>
  <si>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</si>
  <si>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</si>
  <si>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</si>
  <si>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</si>
  <si>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</si>
  <si>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</si>
  <si>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</si>
  <si>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</si>
  <si>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</si>
  <si>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</si>
  <si>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</si>
  <si>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</si>
  <si>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</si>
  <si>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</si>
  <si>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</si>
  <si>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</si>
  <si>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</si>
  <si>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</si>
  <si>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</si>
  <si>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</si>
  <si>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</si>
  <si>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</si>
  <si>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</si>
  <si>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</si>
  <si>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</si>
  <si>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</si>
  <si>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</si>
  <si>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</si>
  <si>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</si>
  <si>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</si>
  <si>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</si>
  <si>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</si>
  <si>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</si>
  <si>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</si>
  <si>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</si>
  <si>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</si>
  <si>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</si>
  <si>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</si>
  <si>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</si>
  <si>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</si>
  <si>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</si>
  <si>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</si>
  <si>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</si>
  <si>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</si>
  <si>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</si>
  <si>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</si>
  <si>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</si>
  <si>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</si>
  <si>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</si>
  <si>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</si>
  <si>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</si>
  <si>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</si>
  <si>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</si>
  <si>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</si>
  <si>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</si>
  <si>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</si>
  <si>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</si>
  <si>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</si>
  <si>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</si>
  <si>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</si>
  <si>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</si>
  <si>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</si>
  <si>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</si>
  <si>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</si>
  <si>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</si>
  <si>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</si>
  <si>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</si>
  <si>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</si>
  <si>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</si>
  <si>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</si>
  <si>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</si>
  <si>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</si>
  <si>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</si>
  <si>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</si>
  <si>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</si>
  <si>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</si>
  <si>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</si>
  <si>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</si>
  <si>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</si>
  <si>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</si>
  <si>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</si>
  <si>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</si>
  <si>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</si>
  <si>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</si>
  <si>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</si>
  <si>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</si>
  <si>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</si>
  <si>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</si>
  <si>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</si>
  <si>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</si>
  <si>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</si>
  <si>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</si>
  <si>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</si>
  <si>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</si>
  <si>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</si>
  <si>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</si>
  <si>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</si>
  <si>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</si>
  <si>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</si>
  <si>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</si>
  <si>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</si>
  <si>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</si>
  <si>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</si>
  <si>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</si>
  <si>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</si>
  <si>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</si>
  <si>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</si>
  <si>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</si>
  <si>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</si>
  <si>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</si>
  <si>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</si>
  <si>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</si>
  <si>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</si>
  <si>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</si>
  <si>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</si>
  <si>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</si>
  <si>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</si>
  <si>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</si>
  <si>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</si>
  <si>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</si>
  <si>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</si>
  <si>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</si>
  <si>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</si>
  <si>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</si>
  <si>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</si>
  <si>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</si>
  <si>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</si>
  <si>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</si>
  <si>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</si>
  <si>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</si>
  <si>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</si>
  <si>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</si>
  <si>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</si>
  <si>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</si>
  <si>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</si>
  <si>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</si>
  <si>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</si>
  <si>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</si>
  <si>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</si>
  <si>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</si>
  <si>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</si>
  <si>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</si>
  <si>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</si>
  <si>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</si>
  <si>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</si>
  <si>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</si>
  <si>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</si>
  <si>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</si>
  <si>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</si>
  <si>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</si>
  <si>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</si>
  <si>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</si>
  <si>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</si>
  <si>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</si>
  <si>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</si>
  <si>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</si>
  <si>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</si>
  <si>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</si>
  <si>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</si>
  <si>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</si>
  <si>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</si>
  <si>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</si>
  <si>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</si>
  <si>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</si>
  <si>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</si>
  <si>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</si>
  <si>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</si>
  <si>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</si>
  <si>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</si>
  <si>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</si>
  <si>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</si>
  <si>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</si>
  <si>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</si>
  <si>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</si>
  <si>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</si>
  <si>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</si>
  <si>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</si>
  <si>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</si>
  <si>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</si>
  <si>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</si>
  <si>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</si>
  <si>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</si>
  <si>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</si>
  <si>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</si>
  <si>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</si>
  <si>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</si>
  <si>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</si>
  <si>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</si>
  <si>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</si>
  <si>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</si>
  <si>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</si>
  <si>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</si>
  <si>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</si>
  <si>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</si>
  <si>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</si>
  <si>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</si>
  <si>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</si>
  <si>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</si>
  <si>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</si>
  <si>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</si>
  <si>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</si>
  <si>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</si>
  <si>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</si>
  <si>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</si>
  <si>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</si>
  <si>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</si>
  <si>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</si>
  <si>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</si>
  <si>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</si>
  <si>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</si>
  <si>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</si>
  <si>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</si>
  <si>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</si>
  <si>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</si>
  <si>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</si>
  <si>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</si>
  <si>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</si>
  <si>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</si>
  <si>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</si>
  <si>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</si>
  <si>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</si>
  <si>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</si>
  <si>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</si>
  <si>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</si>
  <si>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</si>
  <si>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</si>
  <si>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</si>
  <si>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</si>
  <si>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</si>
  <si>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</si>
  <si>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</si>
  <si>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</si>
  <si>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</si>
  <si>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</si>
  <si>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</si>
  <si>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</si>
  <si>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</si>
  <si>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</si>
  <si>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</si>
  <si>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</si>
  <si>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</si>
  <si>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</si>
  <si>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</si>
  <si>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</si>
  <si>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</si>
  <si>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</si>
  <si>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</si>
  <si>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</si>
  <si>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</si>
  <si>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</si>
  <si>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</si>
  <si>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</si>
  <si>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</si>
  <si>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</si>
  <si>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</si>
  <si>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</si>
  <si>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</si>
  <si>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</si>
  <si>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</si>
  <si>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</si>
  <si>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</si>
  <si>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</si>
  <si>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</si>
  <si>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</si>
  <si>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</si>
  <si>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</si>
  <si>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</si>
  <si>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</si>
  <si>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</si>
  <si>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</si>
  <si>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</si>
  <si>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</si>
  <si>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</si>
  <si>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</si>
  <si>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</si>
  <si>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</si>
  <si>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</si>
  <si>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</si>
  <si>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</si>
  <si>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</si>
  <si>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</si>
  <si>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</si>
  <si>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</si>
  <si>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</si>
  <si>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</si>
  <si>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</si>
  <si>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</si>
  <si>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</si>
  <si>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</si>
  <si>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</si>
  <si>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</si>
  <si>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</si>
  <si>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</si>
  <si>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</si>
  <si>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</si>
  <si>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</si>
  <si>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</si>
  <si>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</si>
  <si>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</si>
  <si>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</si>
  <si>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</si>
  <si>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</si>
  <si>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</si>
  <si>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</si>
  <si>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</si>
  <si>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</si>
  <si>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</si>
  <si>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</si>
  <si>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</si>
  <si>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</si>
  <si>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</si>
  <si>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</si>
  <si>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</si>
  <si>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</si>
  <si>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</si>
  <si>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</si>
  <si>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</si>
  <si>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</si>
  <si>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</si>
  <si>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</si>
  <si>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</si>
  <si>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</si>
  <si>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</si>
  <si>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</si>
  <si>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</si>
  <si>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</si>
  <si>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</si>
  <si>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</si>
  <si>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</si>
  <si>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</si>
  <si>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</si>
  <si>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</si>
  <si>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</si>
  <si>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</si>
  <si>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</si>
  <si>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</si>
  <si>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</si>
  <si>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</si>
  <si>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</si>
  <si>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</si>
  <si>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</si>
  <si>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</si>
  <si>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</si>
  <si>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</si>
  <si>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</si>
  <si>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</si>
  <si>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</si>
  <si>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</si>
  <si>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</si>
  <si>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</si>
  <si>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</si>
  <si>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</si>
  <si>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</si>
  <si>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</si>
  <si>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</si>
  <si>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</si>
  <si>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</si>
  <si>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</si>
  <si>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</si>
  <si>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</si>
  <si>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</si>
  <si>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</si>
  <si>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</si>
  <si>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</si>
  <si>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</si>
  <si>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</si>
  <si>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</si>
  <si>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</si>
  <si>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</si>
  <si>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</si>
  <si>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</si>
  <si>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</si>
  <si>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</si>
  <si>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</si>
  <si>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</si>
  <si>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</si>
  <si>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</si>
  <si>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</si>
  <si>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</si>
  <si>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</si>
  <si>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</si>
  <si>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</si>
  <si>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</si>
  <si>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</si>
  <si>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</si>
  <si>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</si>
  <si>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</si>
  <si>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</si>
  <si>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</si>
  <si>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</si>
  <si>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</si>
  <si>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</si>
  <si>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</si>
  <si>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</si>
  <si>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</si>
  <si>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</si>
  <si>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</si>
  <si>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</si>
  <si>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</si>
  <si>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</si>
  <si>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</si>
  <si>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</si>
  <si>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</si>
  <si>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</si>
  <si>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</si>
  <si>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</si>
  <si>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</si>
  <si>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</si>
  <si>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</si>
  <si>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</si>
  <si>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</si>
  <si>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</si>
  <si>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</si>
  <si>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</si>
  <si>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</si>
  <si>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</si>
  <si>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</si>
  <si>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</si>
  <si>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</si>
  <si>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</si>
  <si>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</si>
  <si>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</si>
  <si>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</si>
  <si>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</si>
  <si>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</si>
  <si>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</si>
  <si>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</si>
  <si>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</si>
  <si>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</si>
  <si>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</si>
  <si>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</si>
  <si>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</si>
  <si>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</si>
  <si>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</si>
  <si>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</si>
  <si>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</si>
  <si>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</si>
  <si>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</si>
  <si>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</si>
  <si>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</si>
  <si>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</si>
  <si>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</si>
  <si>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</si>
  <si>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</si>
  <si>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</si>
  <si>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</si>
  <si>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</si>
  <si>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</si>
  <si>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</si>
  <si>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</si>
  <si>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</si>
  <si>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</si>
  <si>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</si>
  <si>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</si>
  <si>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</si>
  <si>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</si>
  <si>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</si>
  <si>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</si>
  <si>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</si>
  <si>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</si>
  <si>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</si>
  <si>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</si>
  <si>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</si>
  <si>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</si>
  <si>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</si>
  <si>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</si>
  <si>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</si>
  <si>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</si>
  <si>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</si>
  <si>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</si>
  <si>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</si>
  <si>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</si>
  <si>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</si>
  <si>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</si>
  <si>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</si>
  <si>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</si>
  <si>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</si>
  <si>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</si>
  <si>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</si>
  <si>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</si>
  <si>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</si>
  <si>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</si>
  <si>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</si>
  <si>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</si>
  <si>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</si>
  <si>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</si>
  <si>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</si>
  <si>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</si>
  <si>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</si>
  <si>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</si>
  <si>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</si>
  <si>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</si>
  <si>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</si>
  <si>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</si>
  <si>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</si>
  <si>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</si>
  <si>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</si>
  <si>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</si>
  <si>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</si>
  <si>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</si>
  <si>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</si>
  <si>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</si>
  <si>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</si>
  <si>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</si>
  <si>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</si>
  <si>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</si>
  <si>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</si>
  <si>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</si>
  <si>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</si>
  <si>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</si>
  <si>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</si>
  <si>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</si>
  <si>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</si>
  <si>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</si>
  <si>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</si>
  <si>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</si>
  <si>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</si>
  <si>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</si>
  <si>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</si>
  <si>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</si>
  <si>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</si>
  <si>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</si>
  <si>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</si>
  <si>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</si>
  <si>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</si>
  <si>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</si>
  <si>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</si>
  <si>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</si>
  <si>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</si>
  <si>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</si>
  <si>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</si>
  <si>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</si>
  <si>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</si>
  <si>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</si>
  <si>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</si>
  <si>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</si>
  <si>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</si>
  <si>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</si>
  <si>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</si>
  <si>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</si>
  <si>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</si>
  <si>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</si>
  <si>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</si>
  <si>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</si>
  <si>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</si>
  <si>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</si>
  <si>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</si>
  <si>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</si>
  <si>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</si>
  <si>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</si>
  <si>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</si>
  <si>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</si>
  <si>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</si>
  <si>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</si>
  <si>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</si>
  <si>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</si>
  <si>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</si>
  <si>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</si>
  <si>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</si>
  <si>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</si>
  <si>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</si>
  <si>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</si>
  <si>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</si>
  <si>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</si>
  <si>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</si>
  <si>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</si>
  <si>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</si>
  <si>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</si>
  <si>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</si>
  <si>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</si>
  <si>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</si>
  <si>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</si>
  <si>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</si>
  <si>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</si>
  <si>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</si>
  <si>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</si>
  <si>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</si>
  <si>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</si>
  <si>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</si>
  <si>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</si>
  <si>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</si>
  <si>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</si>
  <si>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</si>
  <si>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</si>
  <si>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</si>
  <si>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</si>
  <si>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</si>
  <si>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</si>
  <si>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</si>
  <si>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</si>
  <si>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</si>
  <si>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</si>
  <si>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</si>
  <si>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</si>
  <si>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</si>
  <si>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</si>
  <si>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</si>
  <si>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</si>
  <si>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</si>
  <si>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</si>
  <si>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</si>
  <si>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</si>
  <si>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</si>
  <si>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</si>
  <si>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</si>
  <si>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</si>
  <si>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</si>
  <si>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</si>
  <si>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</si>
  <si>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</si>
  <si>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</si>
  <si>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</si>
  <si>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</si>
  <si>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</si>
  <si>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</si>
  <si>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</si>
  <si>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</si>
  <si>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</si>
  <si>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</si>
  <si>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</si>
  <si>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</si>
  <si>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</si>
  <si>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</si>
  <si>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</si>
  <si>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</si>
  <si>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</si>
  <si>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</si>
  <si>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</si>
  <si>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</si>
  <si>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</si>
  <si>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</si>
  <si>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</si>
  <si>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</si>
  <si>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</si>
  <si>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</si>
  <si>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</si>
  <si>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</si>
  <si>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</si>
  <si>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</si>
  <si>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</si>
  <si>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</si>
  <si>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</si>
  <si>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</si>
  <si>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</si>
  <si>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</si>
  <si>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</si>
  <si>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</si>
  <si>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</si>
  <si>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</si>
  <si>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</si>
  <si>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</si>
  <si>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</si>
  <si>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</si>
  <si>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</si>
  <si>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</si>
  <si>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</si>
  <si>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</si>
  <si>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</si>
  <si>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</si>
  <si>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</si>
  <si>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</si>
  <si>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</si>
  <si>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</si>
  <si>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</si>
  <si>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</si>
  <si>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</si>
  <si>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</si>
  <si>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</si>
  <si>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</si>
  <si>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</si>
  <si>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</si>
  <si>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</si>
  <si>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</si>
  <si>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</si>
  <si>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</si>
  <si>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</si>
  <si>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</si>
  <si>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</si>
  <si>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</si>
  <si>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</si>
  <si>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</si>
  <si>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</si>
  <si>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</si>
  <si>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</si>
  <si>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</si>
  <si>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</si>
  <si>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</si>
  <si>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</si>
  <si>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</si>
  <si>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</si>
  <si>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</si>
  <si>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</si>
  <si>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</si>
  <si>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</si>
  <si>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</si>
  <si>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</si>
  <si>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</si>
  <si>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</si>
  <si>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</si>
  <si>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</si>
  <si>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</si>
  <si>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</si>
  <si>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</si>
  <si>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</si>
  <si>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</si>
  <si>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</si>
  <si>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</si>
  <si>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</si>
  <si>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</si>
  <si>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</si>
  <si>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</si>
  <si>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</si>
  <si>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</si>
  <si>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</si>
  <si>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</si>
  <si>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</si>
  <si>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</si>
  <si>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</si>
  <si>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</si>
  <si>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</si>
  <si>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</si>
  <si>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</si>
  <si>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</si>
  <si>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</si>
  <si>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</si>
  <si>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</si>
  <si>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</si>
  <si>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</si>
  <si>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</si>
  <si>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</si>
  <si>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</si>
  <si>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</si>
  <si>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</si>
  <si>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</si>
  <si>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</si>
  <si>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</si>
  <si>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</si>
  <si>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</si>
  <si>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</si>
  <si>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</si>
  <si>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</si>
  <si>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</si>
  <si>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</si>
  <si>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</si>
  <si>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</si>
  <si>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</si>
  <si>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</si>
  <si>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</si>
  <si>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</si>
  <si>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</si>
  <si>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</si>
  <si>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</si>
  <si>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</si>
  <si>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</si>
  <si>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</si>
  <si>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</si>
  <si>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</si>
  <si>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</si>
  <si>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</si>
  <si>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</si>
  <si>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</si>
  <si>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</si>
  <si>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</si>
  <si>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</si>
  <si>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</si>
  <si>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</si>
  <si>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</si>
  <si>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</si>
  <si>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</si>
  <si>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</si>
  <si>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</si>
  <si>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</si>
  <si>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</si>
  <si>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</si>
  <si>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</si>
  <si>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</si>
  <si>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</si>
  <si>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</si>
  <si>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</si>
  <si>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</si>
  <si>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</si>
  <si>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</si>
  <si>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</si>
  <si>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</si>
  <si>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</si>
  <si>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</si>
  <si>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</si>
  <si>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</si>
  <si>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</si>
  <si>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</si>
  <si>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</si>
  <si>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</si>
  <si>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</si>
  <si>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</si>
  <si>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</si>
  <si>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</si>
  <si>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</si>
  <si>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</si>
  <si>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</si>
  <si>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</si>
  <si>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</si>
  <si>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</si>
  <si>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</si>
  <si>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</si>
  <si>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</si>
  <si>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</si>
  <si>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</si>
  <si>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</si>
  <si>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</si>
  <si>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</si>
  <si>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</si>
  <si>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</si>
  <si>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</si>
  <si>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</si>
  <si>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</si>
  <si>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</si>
  <si>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</si>
  <si>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</si>
  <si>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</si>
  <si>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</si>
  <si>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</si>
  <si>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</si>
  <si>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</si>
  <si>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</si>
  <si>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</si>
  <si>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</si>
  <si>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</si>
  <si>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</si>
  <si>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</si>
  <si>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</si>
  <si>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</si>
  <si>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</si>
  <si>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</si>
  <si>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</si>
  <si>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</si>
  <si>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</si>
  <si>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</si>
  <si>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</si>
  <si>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</si>
  <si>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</si>
  <si>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</si>
  <si>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</si>
  <si>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</si>
  <si>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</si>
  <si>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</si>
  <si>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</si>
  <si>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</si>
  <si>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</si>
  <si>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</si>
  <si>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</si>
  <si>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</si>
  <si>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</si>
  <si>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</si>
  <si>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</si>
  <si>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</si>
  <si>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</si>
  <si>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</si>
  <si>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</si>
  <si>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</si>
  <si>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</si>
  <si>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</si>
  <si>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</si>
  <si>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</si>
  <si>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</si>
  <si>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</si>
  <si>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</si>
  <si>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</si>
  <si>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</si>
  <si>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</si>
  <si>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</si>
  <si>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</si>
  <si>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</si>
  <si>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</si>
  <si>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</si>
  <si>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</si>
  <si>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</si>
  <si>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</si>
  <si>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</si>
  <si>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</si>
  <si>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</si>
  <si>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</si>
  <si>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</si>
  <si>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</si>
  <si>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</si>
  <si>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</si>
  <si>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</si>
  <si>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</si>
  <si>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</si>
  <si>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</si>
  <si>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</si>
  <si>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</si>
  <si>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</si>
  <si>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</si>
  <si>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</si>
  <si>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</si>
  <si>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</si>
  <si>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</si>
  <si>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</si>
  <si>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</si>
  <si>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</si>
  <si>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</si>
  <si>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</si>
  <si>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</si>
  <si>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</si>
  <si>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</si>
  <si>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</si>
  <si>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</si>
  <si>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</si>
  <si>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</si>
  <si>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</si>
  <si>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</si>
  <si>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</si>
  <si>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</si>
  <si>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</si>
  <si>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</si>
  <si>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</si>
  <si>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</si>
  <si>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</si>
  <si>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</si>
  <si>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</si>
  <si>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</si>
  <si>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</si>
  <si>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</si>
  <si>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</si>
  <si>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</si>
  <si>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</si>
  <si>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</si>
  <si>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</si>
  <si>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</si>
  <si>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</si>
  <si>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</si>
  <si>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</si>
  <si>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</si>
  <si>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</si>
  <si>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</si>
  <si>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</si>
  <si>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</si>
  <si>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</si>
  <si>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</si>
  <si>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</si>
  <si>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</si>
  <si>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</si>
  <si>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</si>
  <si>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</si>
  <si>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</si>
  <si>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</si>
  <si>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</si>
  <si>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</si>
  <si>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</si>
  <si>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</si>
  <si>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</si>
  <si>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</si>
  <si>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</si>
  <si>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</si>
  <si>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</si>
  <si>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</si>
  <si>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</si>
  <si>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</si>
  <si>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</si>
  <si>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</si>
  <si>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</si>
  <si>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</si>
  <si>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</si>
  <si>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</si>
  <si>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</si>
  <si>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</si>
  <si>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</si>
  <si>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</si>
  <si>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</si>
  <si>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</si>
  <si>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</si>
  <si>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</si>
  <si>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</si>
  <si>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</si>
  <si>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</si>
  <si>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</si>
  <si>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</si>
  <si>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</si>
  <si>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</si>
  <si>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</si>
  <si>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</si>
  <si>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</si>
  <si>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</si>
  <si>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</si>
  <si>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</si>
  <si>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</si>
  <si>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</si>
  <si>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</si>
  <si>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</si>
  <si>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</si>
  <si>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</si>
  <si>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</si>
  <si>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</si>
  <si>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</si>
  <si>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</si>
  <si>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</si>
  <si>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</si>
  <si>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</si>
  <si>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</si>
  <si>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</si>
  <si>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</si>
  <si>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</si>
  <si>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</si>
  <si>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</si>
  <si>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</si>
  <si>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</si>
  <si>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</si>
  <si>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</si>
  <si>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</si>
  <si>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</si>
  <si>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</si>
  <si>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</si>
  <si>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</si>
  <si>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</si>
  <si>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</si>
  <si>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</si>
  <si>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</si>
  <si>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</si>
  <si>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</si>
  <si>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</si>
  <si>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</si>
  <si>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</si>
  <si>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</si>
  <si>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</si>
  <si>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</si>
  <si>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</si>
  <si>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</si>
  <si>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</si>
  <si>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</si>
  <si>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</si>
  <si>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</si>
  <si>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</si>
  <si>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</si>
  <si>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</si>
  <si>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</si>
  <si>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</si>
  <si>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</si>
  <si>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</si>
  <si>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</si>
  <si>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</si>
  <si>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</si>
  <si>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</si>
  <si>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</si>
  <si>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</si>
  <si>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</si>
  <si>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</si>
  <si>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</si>
  <si>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</si>
  <si>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</si>
  <si>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</si>
  <si>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</si>
  <si>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</si>
  <si>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</si>
  <si>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</si>
  <si>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</si>
  <si>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</si>
  <si>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</si>
  <si>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</si>
  <si>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</si>
  <si>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</si>
  <si>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</si>
  <si>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</si>
  <si>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</si>
  <si>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</si>
  <si>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</si>
  <si>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</si>
  <si>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</si>
  <si>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</si>
  <si>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</si>
  <si>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</si>
  <si>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</si>
  <si>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</si>
  <si>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</si>
  <si>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</si>
  <si>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</si>
  <si>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</si>
  <si>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</si>
  <si>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</si>
  <si>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</si>
  <si>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</si>
  <si>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</si>
  <si>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</si>
  <si>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</si>
  <si>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</si>
  <si>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</si>
  <si>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</si>
  <si>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</si>
  <si>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</si>
  <si>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</si>
  <si>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</si>
  <si>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</si>
  <si>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</si>
  <si>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</si>
  <si>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</si>
  <si>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</si>
  <si>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</si>
  <si>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</si>
  <si>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</si>
  <si>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</si>
  <si>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</si>
  <si>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</si>
  <si>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</si>
  <si>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</si>
  <si>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</si>
  <si>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</si>
  <si>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</si>
  <si>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</si>
  <si>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</si>
  <si>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</si>
  <si>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</si>
  <si>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</si>
  <si>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</si>
  <si>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</si>
  <si>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</si>
  <si>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</si>
  <si>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</si>
  <si>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</si>
  <si>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</si>
  <si>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</si>
  <si>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</si>
  <si>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</si>
  <si>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</si>
  <si>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</si>
  <si>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</si>
  <si>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</si>
  <si>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</si>
  <si>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</si>
  <si>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</si>
  <si>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</si>
  <si>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</si>
  <si>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</si>
  <si>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</si>
  <si>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</si>
  <si>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</si>
  <si>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</si>
  <si>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</si>
  <si>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</si>
  <si>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</si>
  <si>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</si>
  <si>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</si>
  <si>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</si>
  <si>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</si>
  <si>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</si>
  <si>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</si>
  <si>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</si>
  <si>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</si>
  <si>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</si>
  <si>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</si>
  <si>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</si>
  <si>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</si>
  <si>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</si>
  <si>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</si>
  <si>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</si>
  <si>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</si>
  <si>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</si>
  <si>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</si>
  <si>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</si>
  <si>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</si>
  <si>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</si>
  <si>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</si>
  <si>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</si>
  <si>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</si>
  <si>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</si>
  <si>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</si>
  <si>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</si>
  <si>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</si>
  <si>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</si>
  <si>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</si>
  <si>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</si>
  <si>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</si>
  <si>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</si>
  <si>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</si>
  <si>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</si>
  <si>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</si>
  <si>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</si>
  <si>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</si>
  <si>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</si>
  <si>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</si>
  <si>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</si>
  <si>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</si>
  <si>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</si>
  <si>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</si>
  <si>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</si>
  <si>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</si>
  <si>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</si>
  <si>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</si>
  <si>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</si>
  <si>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</si>
  <si>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</si>
  <si>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</si>
  <si>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</si>
  <si>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</si>
  <si>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</si>
  <si>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</si>
  <si>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</si>
  <si>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</si>
  <si>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</si>
  <si>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</si>
  <si>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</si>
  <si>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</si>
  <si>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</si>
  <si>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</si>
  <si>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</si>
  <si>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</si>
  <si>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</si>
  <si>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</si>
  <si>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</si>
  <si>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</si>
  <si>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</si>
  <si>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</si>
  <si>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</si>
  <si>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</si>
  <si>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</si>
  <si>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</si>
  <si>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</si>
  <si>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</si>
  <si>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</si>
  <si>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</si>
  <si>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</si>
  <si>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</si>
  <si>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</si>
  <si>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</si>
  <si>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</si>
  <si>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</si>
  <si>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</si>
  <si>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</si>
  <si>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</si>
  <si>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</si>
  <si>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</si>
  <si>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</si>
  <si>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</si>
  <si>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</si>
  <si>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</si>
  <si>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</si>
  <si>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</si>
  <si>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</si>
  <si>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</si>
  <si>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</si>
  <si>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</si>
  <si>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</si>
  <si>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</si>
  <si>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</si>
  <si>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</si>
  <si>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</si>
  <si>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</si>
  <si>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</si>
  <si>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</si>
  <si>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</si>
  <si>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</si>
  <si>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</si>
  <si>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</si>
  <si>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</si>
  <si>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</si>
  <si>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</si>
  <si>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</si>
  <si>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</si>
  <si>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</si>
  <si>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</si>
  <si>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</si>
  <si>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</si>
  <si>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</si>
  <si>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</si>
  <si>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</si>
  <si>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</si>
  <si>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</si>
  <si>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</si>
  <si>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</si>
  <si>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</si>
  <si>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</si>
  <si>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</si>
  <si>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</si>
  <si>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</si>
  <si>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</si>
  <si>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</si>
  <si>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</si>
  <si>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</si>
  <si>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</si>
  <si>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</si>
  <si>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</si>
  <si>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</si>
  <si>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</si>
  <si>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</si>
  <si>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</si>
  <si>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</si>
  <si>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</si>
  <si>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</si>
  <si>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</si>
  <si>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</si>
  <si>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</si>
  <si>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</si>
  <si>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</si>
  <si>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</si>
  <si>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</si>
  <si>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</si>
  <si>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</si>
  <si>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</si>
  <si>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</si>
  <si>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</si>
  <si>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</si>
  <si>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</si>
  <si>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</si>
  <si>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</si>
  <si>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</si>
  <si>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</si>
  <si>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</si>
  <si>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</si>
  <si>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</si>
  <si>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</si>
  <si>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</si>
  <si>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</si>
  <si>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</si>
  <si>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</si>
  <si>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</si>
  <si>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</si>
  <si>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</si>
  <si>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</si>
  <si>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</si>
  <si>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</si>
  <si>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</si>
  <si>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</si>
  <si>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</si>
  <si>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</si>
  <si>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</si>
  <si>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</si>
  <si>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</si>
  <si>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</si>
  <si>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</si>
  <si>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</si>
  <si>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</si>
  <si>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</si>
  <si>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</si>
  <si>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</si>
  <si>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</si>
  <si>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</si>
  <si>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</si>
  <si>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</si>
  <si>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</si>
  <si>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</si>
  <si>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</si>
  <si>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</si>
  <si>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</si>
  <si>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</si>
  <si>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</si>
  <si>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</si>
  <si>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</si>
  <si>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</si>
  <si>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</si>
  <si>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</si>
  <si>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</si>
  <si>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</si>
  <si>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</si>
  <si>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</si>
  <si>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</si>
  <si>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</si>
  <si>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</si>
  <si>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</si>
  <si>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</si>
  <si>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</si>
  <si>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</si>
  <si>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</si>
  <si>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</si>
  <si>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</si>
  <si>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</si>
  <si>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</si>
  <si>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</si>
  <si>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</si>
  <si>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</si>
  <si>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</si>
  <si>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</si>
  <si>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</si>
  <si>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</si>
  <si>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</si>
  <si>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</si>
  <si>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</si>
  <si>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</si>
  <si>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</si>
  <si>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</si>
  <si>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</si>
  <si>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</si>
  <si>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</si>
  <si>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</si>
  <si>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</si>
  <si>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</si>
  <si>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</si>
  <si>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</si>
  <si>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</si>
  <si>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</si>
  <si>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</si>
  <si>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</si>
  <si>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</si>
  <si>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</si>
  <si>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</si>
  <si>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</si>
  <si>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</si>
  <si>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</si>
  <si>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</si>
  <si>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</si>
  <si>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</si>
  <si>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</si>
  <si>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</si>
  <si>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</si>
  <si>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</si>
  <si>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</si>
  <si>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</si>
  <si>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</si>
  <si>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</si>
  <si>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</si>
  <si>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</si>
  <si>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</si>
  <si>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</si>
  <si>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</si>
  <si>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</si>
  <si>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</si>
  <si>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</si>
  <si>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</si>
  <si>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</si>
  <si>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</si>
  <si>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</si>
  <si>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</si>
  <si>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</si>
  <si>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</si>
  <si>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</si>
  <si>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</si>
  <si>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</si>
  <si>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</si>
  <si>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</si>
  <si>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</si>
  <si>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</si>
  <si>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</si>
  <si>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</si>
  <si>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</si>
  <si>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</si>
  <si>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</si>
  <si>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</si>
  <si>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</si>
  <si>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</si>
  <si>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</si>
  <si>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</si>
  <si>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</si>
  <si>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</si>
  <si>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</si>
  <si>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</si>
  <si>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</si>
  <si>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</si>
  <si>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</si>
  <si>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</si>
  <si>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</si>
  <si>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</si>
  <si>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</si>
  <si>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</si>
  <si>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</si>
  <si>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</si>
  <si>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</si>
  <si>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</si>
  <si>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</si>
  <si>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</si>
  <si>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</si>
  <si>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</si>
  <si>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</si>
  <si>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</si>
  <si>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</si>
  <si>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</si>
  <si>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</si>
  <si>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</si>
  <si>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</si>
  <si>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</si>
  <si>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</si>
  <si>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</si>
  <si>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</si>
  <si>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</si>
  <si>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</si>
  <si>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</si>
  <si>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</si>
  <si>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</si>
  <si>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</si>
  <si>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</si>
  <si>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</si>
  <si>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</si>
  <si>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</si>
  <si>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</si>
  <si>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</si>
  <si>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</si>
  <si>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</si>
  <si>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</si>
  <si>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</si>
  <si>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</si>
  <si>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</si>
  <si>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</si>
  <si>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</si>
  <si>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</si>
  <si>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</si>
  <si>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</si>
  <si>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</si>
  <si>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</si>
  <si>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</si>
  <si>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</si>
  <si>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</si>
  <si>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</si>
  <si>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</si>
  <si>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</si>
  <si>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</si>
  <si>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</si>
  <si>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</si>
  <si>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</si>
  <si>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</si>
  <si>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</si>
  <si>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</si>
  <si>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</si>
  <si>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</si>
  <si>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</si>
  <si>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</si>
  <si>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</si>
  <si>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</si>
  <si>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</si>
  <si>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</si>
  <si>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</si>
  <si>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</si>
  <si>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</si>
  <si>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</si>
  <si>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</si>
  <si>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</si>
  <si>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</si>
  <si>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</si>
  <si>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</si>
  <si>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</si>
  <si>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</si>
  <si>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</si>
  <si>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</si>
  <si>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</si>
  <si>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</si>
  <si>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</si>
  <si>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</si>
  <si>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</si>
  <si>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</si>
  <si>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</si>
  <si>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</si>
  <si>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</si>
  <si>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</si>
  <si>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</si>
  <si>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</si>
  <si>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</si>
  <si>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</si>
  <si>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</si>
  <si>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</si>
  <si>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</si>
  <si>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</si>
  <si>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</si>
  <si>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</si>
  <si>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</si>
  <si>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</si>
  <si>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</si>
  <si>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</si>
  <si>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</si>
  <si>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</si>
  <si>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</si>
  <si>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</si>
  <si>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</si>
  <si>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</si>
  <si>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</si>
  <si>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</si>
  <si>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</si>
  <si>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</si>
  <si>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</si>
  <si>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</si>
  <si>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</si>
  <si>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</si>
  <si>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</si>
  <si>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</si>
  <si>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</si>
  <si>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</si>
  <si>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</si>
  <si>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</si>
  <si>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</si>
  <si>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</si>
  <si>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</si>
  <si>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</si>
  <si>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</si>
  <si>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</si>
  <si>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</si>
  <si>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</si>
  <si>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</si>
  <si>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</si>
  <si>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</si>
  <si>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</si>
  <si>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</si>
  <si>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</si>
  <si>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</si>
  <si>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</si>
  <si>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</si>
  <si>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</si>
  <si>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</si>
  <si>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</si>
  <si>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</si>
  <si>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</si>
  <si>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</si>
  <si>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</si>
  <si>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</si>
  <si>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</si>
  <si>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</si>
  <si>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</si>
  <si>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</si>
  <si>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</si>
  <si>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</si>
  <si>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</si>
  <si>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</si>
  <si>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</si>
  <si>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</si>
  <si>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</si>
  <si>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</si>
  <si>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</si>
  <si>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</si>
  <si>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</si>
  <si>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</si>
  <si>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</si>
  <si>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</si>
  <si>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</si>
  <si>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</si>
  <si>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</si>
  <si>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</si>
  <si>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</si>
  <si>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</si>
  <si>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</si>
  <si>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</si>
  <si>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</si>
  <si>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</si>
  <si>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</si>
  <si>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</si>
  <si>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</si>
  <si>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</si>
  <si>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</si>
  <si>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</si>
  <si>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</si>
  <si>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</si>
  <si>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</si>
  <si>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</si>
  <si>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</si>
  <si>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</si>
  <si>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</si>
  <si>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</si>
  <si>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</si>
  <si>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</si>
  <si>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</si>
  <si>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</si>
  <si>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</si>
  <si>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</si>
  <si>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</si>
  <si>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</si>
  <si>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</si>
  <si>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</si>
  <si>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</si>
  <si>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</si>
  <si>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</si>
  <si>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</si>
  <si>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</si>
  <si>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</si>
  <si>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</si>
  <si>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</si>
  <si>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</si>
  <si>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</si>
  <si>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</si>
  <si>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</si>
  <si>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</si>
  <si>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</si>
  <si>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</si>
  <si>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</si>
  <si>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</si>
  <si>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</si>
  <si>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</si>
  <si>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</si>
  <si>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</si>
  <si>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</si>
  <si>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</si>
  <si>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</si>
  <si>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</si>
  <si>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</si>
  <si>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</si>
  <si>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</si>
  <si>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</si>
  <si>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</si>
  <si>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</si>
  <si>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</si>
  <si>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</si>
  <si>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</si>
  <si>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</si>
  <si>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</si>
  <si>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</si>
  <si>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</si>
  <si>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</si>
  <si>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</si>
  <si>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</si>
  <si>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</si>
  <si>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</si>
  <si>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</si>
  <si>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</si>
  <si>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</si>
  <si>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</si>
  <si>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</si>
  <si>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</si>
  <si>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</si>
  <si>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</si>
  <si>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</si>
  <si>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</si>
  <si>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</si>
  <si>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</si>
  <si>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</si>
  <si>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</si>
  <si>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</si>
  <si>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</si>
  <si>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</si>
  <si>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</si>
  <si>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</si>
  <si>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</si>
  <si>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</si>
  <si>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</si>
  <si>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</si>
  <si>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</si>
  <si>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</si>
  <si>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</si>
  <si>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</si>
  <si>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</si>
  <si>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</si>
  <si>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</si>
  <si>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</si>
  <si>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</si>
  <si>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</si>
  <si>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</si>
  <si>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</si>
  <si>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</si>
  <si>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</si>
  <si>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</si>
  <si>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</si>
  <si>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</si>
  <si>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</si>
  <si>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</si>
  <si>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</si>
  <si>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</si>
  <si>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</si>
  <si>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</si>
  <si>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</si>
  <si>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</si>
  <si>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</si>
  <si>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</si>
  <si>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</si>
  <si>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</si>
  <si>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</si>
  <si>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</si>
  <si>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</si>
  <si>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</si>
  <si>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</si>
  <si>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</si>
  <si>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</si>
  <si>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</si>
  <si>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</si>
  <si>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</si>
  <si>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</si>
  <si>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</si>
  <si>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</si>
  <si>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</si>
  <si>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</si>
  <si>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</si>
  <si>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</si>
  <si>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</si>
  <si>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</si>
  <si>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</si>
  <si>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</si>
  <si>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</si>
  <si>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</si>
  <si>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</si>
  <si>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</si>
  <si>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</si>
  <si>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</si>
  <si>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</si>
  <si>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</si>
  <si>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</si>
  <si>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</si>
  <si>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</si>
  <si>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</si>
  <si>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</si>
  <si>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</si>
  <si>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</si>
  <si>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</si>
  <si>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</si>
  <si>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</si>
  <si>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</si>
  <si>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</si>
  <si>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</si>
  <si>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</si>
  <si>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</si>
  <si>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</si>
  <si>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</si>
  <si>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</si>
  <si>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</si>
  <si>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</si>
  <si>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</si>
  <si>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</si>
  <si>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</si>
  <si>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</si>
  <si>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</si>
  <si>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</si>
  <si>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</si>
  <si>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</si>
  <si>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</si>
  <si>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</si>
  <si>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</si>
  <si>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</si>
  <si>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</si>
  <si>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</si>
  <si>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</si>
  <si>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</si>
  <si>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</si>
  <si>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</si>
  <si>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</si>
  <si>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</si>
  <si>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</si>
  <si>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</si>
  <si>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</si>
  <si>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</si>
  <si>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</si>
  <si>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</si>
  <si>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</si>
  <si>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</si>
  <si>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</si>
  <si>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</si>
  <si>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</si>
  <si>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</si>
  <si>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</si>
  <si>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</si>
  <si>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</si>
  <si>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</si>
  <si>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</si>
  <si>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</si>
  <si>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</si>
  <si>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</si>
  <si>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</si>
  <si>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</si>
  <si>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</si>
  <si>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</si>
  <si>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</si>
  <si>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</si>
  <si>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</si>
  <si>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</si>
  <si>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</si>
  <si>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</si>
  <si>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</si>
  <si>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</si>
  <si>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</si>
  <si>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</si>
  <si>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</si>
  <si>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</si>
  <si>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</si>
  <si>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</si>
  <si>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</si>
  <si>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</si>
  <si>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</si>
  <si>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</si>
  <si>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</si>
  <si>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</si>
  <si>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</si>
  <si>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</si>
  <si>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</si>
  <si>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</si>
  <si>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</si>
  <si>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</si>
  <si>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</si>
  <si>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</si>
  <si>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</si>
  <si>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</si>
  <si>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</si>
  <si>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</si>
  <si>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</si>
  <si>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</si>
  <si>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</si>
  <si>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</si>
  <si>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</si>
  <si>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</si>
  <si>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</si>
  <si>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</si>
  <si>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</si>
  <si>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</si>
  <si>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</si>
  <si>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</si>
  <si>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</si>
  <si>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</si>
  <si>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</si>
  <si>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</si>
  <si>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</si>
  <si>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</si>
  <si>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</si>
  <si>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</si>
  <si>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</si>
  <si>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</si>
  <si>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</si>
  <si>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</si>
  <si>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</si>
  <si>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</si>
  <si>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</si>
  <si>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</si>
  <si>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</si>
  <si>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</si>
  <si>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</si>
  <si>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</si>
  <si>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</si>
  <si>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</si>
  <si>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</si>
  <si>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</si>
  <si>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</si>
  <si>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</si>
  <si>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</si>
  <si>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</si>
  <si>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</si>
  <si>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</si>
  <si>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</si>
  <si>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</si>
  <si>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</si>
  <si>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</si>
  <si>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</si>
  <si>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</si>
  <si>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</si>
  <si>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</si>
  <si>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</si>
  <si>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</si>
  <si>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</si>
  <si>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</si>
  <si>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</si>
  <si>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</si>
  <si>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</si>
  <si>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</si>
  <si>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</si>
  <si>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</si>
  <si>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</si>
  <si>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</si>
  <si>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</si>
  <si>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</si>
  <si>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</si>
  <si>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</si>
  <si>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</si>
  <si>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</si>
  <si>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</si>
  <si>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</si>
  <si>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</si>
  <si>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</si>
  <si>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</si>
  <si>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</si>
  <si>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</si>
  <si>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</si>
  <si>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</si>
  <si>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</si>
  <si>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</si>
  <si>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</si>
  <si>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</si>
  <si>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</si>
  <si>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</si>
  <si>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</si>
  <si>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</si>
  <si>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</si>
  <si>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</si>
  <si>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</si>
  <si>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</si>
  <si>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</si>
  <si>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</si>
  <si>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</si>
  <si>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</si>
  <si>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</si>
  <si>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</si>
  <si>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</si>
  <si>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</si>
  <si>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</si>
  <si>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</si>
  <si>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</si>
  <si>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</si>
  <si>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</si>
  <si>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</si>
  <si>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</si>
  <si>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</si>
  <si>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</si>
  <si>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</si>
  <si>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</si>
  <si>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</si>
  <si>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</si>
  <si>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</si>
  <si>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</si>
  <si>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</si>
  <si>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</si>
  <si>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</si>
  <si>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</si>
  <si>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</si>
  <si>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</si>
  <si>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</si>
  <si>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</si>
  <si>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</si>
  <si>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</si>
  <si>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</si>
  <si>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</si>
  <si>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</si>
  <si>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</si>
  <si>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</si>
  <si>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</si>
  <si>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</si>
  <si>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</si>
  <si>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</si>
  <si>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</si>
  <si>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</si>
  <si>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</si>
  <si>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</si>
  <si>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</si>
  <si>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</si>
  <si>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</si>
  <si>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</si>
  <si>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</si>
  <si>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</si>
  <si>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</si>
  <si>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</si>
  <si>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</si>
  <si>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</si>
  <si>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</si>
  <si>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</si>
  <si>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</si>
  <si>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</si>
  <si>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</si>
  <si>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</si>
  <si>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</si>
  <si>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</si>
  <si>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</si>
  <si>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</si>
  <si>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</si>
  <si>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</si>
  <si>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</si>
  <si>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</si>
  <si>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</si>
  <si>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</si>
  <si>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</si>
  <si>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</si>
  <si>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</si>
  <si>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</si>
  <si>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</si>
  <si>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</si>
  <si>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</si>
  <si>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</si>
  <si>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</si>
  <si>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</si>
  <si>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</si>
  <si>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</si>
  <si>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</si>
  <si>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</si>
  <si>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</si>
  <si>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</si>
  <si>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</si>
  <si>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</si>
  <si>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</si>
  <si>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</si>
  <si>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</si>
  <si>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</si>
  <si>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</si>
  <si>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</si>
  <si>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</si>
  <si>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</si>
  <si>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</si>
  <si>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</si>
  <si>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</si>
  <si>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</si>
  <si>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</si>
  <si>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</si>
  <si>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</si>
  <si>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</si>
  <si>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</si>
  <si>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</si>
  <si>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</si>
  <si>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</si>
  <si>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</si>
  <si>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</si>
  <si>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</si>
  <si>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</si>
  <si>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</si>
  <si>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</si>
  <si>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</si>
  <si>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</si>
  <si>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</si>
  <si>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</si>
  <si>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</si>
  <si>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</si>
  <si>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</si>
  <si>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</si>
  <si>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</si>
  <si>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</si>
  <si>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</si>
  <si>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</si>
  <si>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</si>
  <si>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</si>
  <si>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</si>
  <si>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</si>
  <si>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</si>
  <si>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</si>
  <si>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</si>
  <si>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</si>
  <si>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</si>
  <si>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</si>
  <si>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</si>
  <si>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</si>
  <si>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</si>
  <si>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</si>
  <si>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</si>
  <si>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</si>
  <si>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</si>
  <si>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</si>
  <si>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</si>
  <si>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</si>
  <si>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</si>
  <si>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</si>
  <si>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</si>
  <si>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</si>
  <si>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</si>
  <si>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</si>
  <si>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</si>
  <si>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</si>
  <si>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</si>
  <si>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</si>
  <si>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</si>
  <si>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</si>
  <si>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</si>
  <si>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</si>
  <si>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</si>
  <si>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</si>
  <si>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</si>
  <si>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</si>
  <si>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</si>
  <si>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</si>
  <si>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</si>
  <si>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</si>
  <si>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</si>
  <si>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</si>
  <si>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</si>
  <si>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</si>
  <si>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</si>
  <si>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</si>
  <si>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</si>
  <si>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</si>
  <si>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</si>
  <si>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</si>
  <si>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</si>
  <si>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</si>
  <si>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</si>
  <si>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</si>
  <si>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</si>
  <si>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</si>
  <si>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</si>
  <si>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</si>
  <si>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</si>
  <si>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</si>
  <si>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</si>
  <si>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</si>
  <si>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</si>
  <si>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</si>
  <si>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</si>
  <si>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</si>
  <si>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</si>
  <si>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</si>
  <si>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</si>
  <si>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</si>
  <si>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</si>
  <si>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</si>
  <si>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</si>
  <si>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</si>
  <si>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</si>
  <si>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</si>
  <si>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</si>
  <si>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</si>
  <si>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</si>
  <si>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</si>
  <si>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</si>
  <si>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</si>
  <si>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</si>
  <si>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</si>
  <si>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</si>
  <si>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</si>
  <si>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</si>
  <si>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</si>
  <si>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</si>
  <si>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</si>
  <si>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</si>
  <si>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</si>
  <si>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</si>
  <si>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</si>
  <si>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</si>
  <si>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</si>
  <si>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</si>
  <si>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</si>
  <si>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</si>
  <si>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</si>
  <si>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</si>
  <si>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</si>
  <si>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</si>
  <si>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</si>
  <si>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</si>
  <si>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</si>
  <si>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</si>
  <si>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</si>
  <si>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</si>
  <si>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</si>
  <si>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</si>
  <si>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</si>
  <si>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</si>
  <si>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</si>
  <si>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</si>
  <si>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</si>
  <si>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</si>
  <si>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</si>
  <si>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</si>
  <si>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</si>
  <si>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</si>
  <si>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</si>
  <si>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</si>
  <si>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</si>
  <si>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</si>
  <si>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</si>
  <si>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</si>
  <si>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</si>
  <si>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</si>
  <si>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</si>
  <si>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</si>
  <si>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</si>
  <si>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</si>
  <si>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</si>
  <si>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</si>
  <si>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</si>
  <si>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</si>
  <si>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</si>
  <si>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</si>
  <si>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</si>
  <si>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</si>
  <si>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</si>
  <si>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</si>
  <si>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</si>
  <si>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</si>
  <si>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</si>
  <si>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</si>
  <si>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</si>
  <si>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</si>
  <si>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</si>
  <si>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</si>
  <si>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</si>
  <si>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</si>
  <si>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</si>
  <si>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</si>
  <si>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</si>
  <si>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</si>
  <si>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</si>
  <si>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</si>
  <si>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</si>
  <si>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</si>
  <si>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</si>
  <si>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</si>
  <si>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</si>
  <si>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</si>
  <si>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</si>
  <si>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</si>
  <si>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</si>
  <si>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</si>
  <si>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</si>
  <si>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</si>
  <si>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</si>
  <si>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</si>
  <si>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</si>
  <si>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</si>
  <si>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</si>
  <si>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</si>
  <si>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</si>
  <si>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</si>
  <si>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</si>
  <si>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</si>
  <si>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</si>
  <si>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</si>
  <si>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</si>
  <si>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</si>
  <si>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</si>
  <si>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</si>
  <si>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</si>
  <si>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</si>
  <si>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</si>
  <si>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</si>
  <si>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</si>
  <si>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</si>
  <si>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</si>
  <si>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</si>
  <si>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</si>
  <si>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</si>
  <si>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</si>
  <si>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</si>
  <si>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</si>
  <si>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</si>
  <si>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</si>
  <si>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</si>
  <si>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</si>
  <si>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</si>
  <si>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</si>
  <si>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</si>
  <si>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</si>
  <si>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</si>
  <si>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</si>
  <si>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</si>
  <si>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</si>
  <si>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</si>
  <si>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</si>
  <si>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</si>
  <si>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</si>
  <si>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</si>
  <si>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</si>
  <si>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</si>
  <si>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</si>
  <si>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</si>
  <si>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</si>
  <si>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</si>
  <si>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</si>
  <si>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</si>
  <si>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</si>
  <si>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</si>
  <si>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</si>
  <si>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</si>
  <si>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</si>
  <si>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</si>
  <si>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</si>
  <si>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</si>
  <si>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</si>
  <si>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</si>
  <si>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</si>
  <si>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</si>
  <si>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</si>
  <si>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</si>
  <si>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</si>
  <si>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</si>
  <si>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</si>
  <si>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</si>
  <si>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</si>
  <si>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</si>
  <si>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</si>
  <si>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</si>
  <si>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</si>
  <si>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</si>
  <si>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</si>
  <si>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</si>
  <si>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</si>
  <si>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</si>
  <si>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</si>
  <si>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</si>
  <si>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</si>
  <si>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</si>
  <si>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</si>
  <si>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</si>
  <si>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</si>
  <si>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</si>
  <si>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</si>
  <si>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</si>
  <si>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</si>
  <si>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</si>
  <si>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</si>
  <si>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</si>
  <si>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</si>
  <si>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</si>
  <si>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</si>
  <si>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</si>
  <si>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</si>
  <si>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</si>
  <si>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</si>
  <si>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</si>
  <si>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</si>
  <si>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</si>
  <si>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</si>
  <si>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</si>
  <si>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</si>
  <si>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</si>
  <si>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</si>
  <si>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</si>
  <si>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</si>
  <si>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</si>
  <si>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</si>
  <si>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</si>
  <si>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</si>
  <si>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</si>
  <si>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</si>
  <si>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</si>
  <si>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</si>
  <si>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</si>
  <si>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</si>
  <si>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</si>
  <si>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</si>
  <si>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</si>
  <si>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</si>
  <si>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</si>
  <si>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</si>
  <si>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</si>
  <si>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</si>
  <si>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</si>
  <si>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</si>
  <si>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</si>
  <si>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</si>
  <si>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</si>
  <si>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</si>
  <si>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</si>
  <si>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</si>
  <si>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</si>
  <si>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</si>
  <si>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</si>
  <si>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</si>
  <si>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</si>
  <si>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</si>
  <si>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</si>
  <si>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</si>
  <si>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</si>
  <si>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</si>
  <si>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</si>
  <si>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</si>
  <si>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</si>
  <si>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</si>
  <si>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</si>
  <si>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</si>
  <si>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</si>
  <si>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</si>
  <si>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</si>
  <si>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</si>
  <si>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</si>
  <si>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</si>
  <si>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</si>
  <si>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</si>
  <si>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</si>
  <si>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</si>
  <si>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</si>
  <si>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</si>
  <si>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</si>
  <si>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</si>
  <si>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</si>
  <si>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</si>
  <si>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</si>
  <si>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</si>
  <si>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</si>
  <si>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</si>
  <si>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</si>
  <si>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</si>
  <si>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</si>
  <si>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</si>
  <si>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</si>
  <si>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</si>
  <si>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</si>
  <si>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</si>
  <si>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</si>
  <si>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</si>
  <si>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</si>
  <si>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</si>
  <si>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</si>
  <si>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</si>
  <si>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</si>
  <si>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</si>
  <si>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</si>
  <si>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</si>
  <si>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</si>
  <si>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</si>
  <si>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</si>
  <si>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</si>
  <si>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</si>
  <si>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</si>
  <si>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</si>
  <si>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</si>
  <si>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</si>
  <si>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</si>
  <si>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</si>
  <si>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</si>
  <si>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</si>
  <si>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</si>
  <si>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</si>
  <si>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</si>
  <si>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</si>
  <si>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</si>
  <si>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</si>
  <si>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</si>
  <si>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</si>
  <si>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</si>
  <si>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</si>
  <si>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</si>
  <si>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</si>
  <si>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</si>
  <si>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</si>
  <si>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</si>
  <si>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</si>
  <si>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</si>
  <si>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</si>
  <si>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</si>
  <si>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</si>
  <si>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</si>
  <si>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</si>
  <si>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</si>
  <si>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</si>
  <si>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</si>
  <si>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</si>
  <si>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</si>
  <si>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</si>
  <si>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</si>
  <si>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</si>
  <si>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</si>
  <si>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</si>
  <si>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</si>
  <si>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</si>
  <si>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</si>
  <si>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</si>
  <si>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</si>
  <si>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</si>
  <si>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</si>
  <si>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</si>
  <si>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</si>
  <si>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</si>
  <si>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</si>
  <si>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</si>
  <si>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</si>
  <si>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</si>
  <si>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</si>
  <si>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</si>
  <si>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</si>
  <si>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</si>
  <si>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</si>
  <si>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</si>
  <si>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</si>
  <si>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</si>
  <si>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</si>
  <si>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</si>
  <si>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</si>
  <si>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</si>
  <si>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</si>
  <si>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</si>
  <si>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</si>
  <si>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</si>
  <si>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</si>
  <si>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</si>
  <si>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</si>
  <si>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</si>
  <si>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</si>
  <si>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</si>
  <si>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</si>
  <si>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</si>
  <si>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</si>
  <si>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</si>
  <si>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</si>
  <si>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</si>
  <si>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</si>
  <si>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</si>
  <si>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</si>
  <si>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</si>
  <si>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</si>
  <si>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</si>
  <si>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</si>
  <si>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</si>
  <si>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</si>
  <si>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</si>
  <si>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</si>
  <si>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</si>
  <si>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</si>
  <si>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</si>
  <si>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</si>
  <si>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</si>
  <si>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</si>
  <si>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</si>
  <si>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</si>
  <si>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</si>
  <si>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</si>
  <si>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</si>
  <si>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</si>
  <si>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</si>
  <si>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</si>
  <si>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</si>
  <si>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</si>
  <si>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</si>
  <si>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</si>
  <si>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</si>
  <si>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</si>
  <si>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</si>
  <si>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</si>
  <si>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</si>
  <si>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</si>
  <si>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</si>
  <si>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</si>
  <si>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</si>
  <si>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</si>
  <si>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</si>
  <si>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</si>
  <si>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</si>
  <si>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</si>
  <si>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</si>
  <si>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</si>
  <si>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</si>
  <si>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</si>
  <si>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</si>
  <si>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</si>
  <si>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</si>
  <si>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</si>
  <si>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</si>
  <si>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</si>
  <si>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</si>
  <si>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</si>
  <si>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</si>
  <si>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</si>
  <si>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</si>
  <si>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</si>
  <si>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</si>
  <si>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</si>
  <si>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</si>
  <si>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</si>
  <si>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</si>
  <si>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</si>
  <si>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</si>
  <si>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</si>
  <si>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</si>
  <si>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</si>
  <si>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</si>
  <si>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</si>
  <si>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</si>
  <si>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</si>
  <si>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</si>
  <si>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</si>
  <si>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</si>
  <si>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</si>
  <si>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</si>
  <si>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</si>
  <si>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</si>
  <si>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</si>
  <si>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</si>
  <si>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</si>
  <si>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</si>
  <si>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</si>
  <si>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</si>
  <si>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</si>
  <si>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</si>
  <si>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</si>
  <si>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</si>
  <si>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</si>
  <si>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</si>
  <si>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</si>
  <si>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</si>
  <si>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</si>
  <si>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</si>
  <si>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</si>
  <si>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</si>
  <si>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</si>
  <si>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</si>
  <si>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</si>
  <si>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</si>
  <si>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</si>
  <si>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</si>
  <si>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</si>
  <si>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</si>
  <si>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</si>
  <si>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</si>
  <si>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</si>
  <si>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</si>
  <si>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</si>
  <si>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</si>
  <si>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</si>
  <si>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</si>
  <si>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</si>
  <si>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</si>
  <si>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</si>
  <si>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</si>
  <si>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</si>
  <si>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</si>
  <si>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</si>
  <si>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</si>
  <si>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</si>
  <si>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</si>
  <si>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</si>
  <si>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</si>
  <si>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</si>
  <si>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</si>
  <si>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</si>
  <si>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</si>
  <si>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</si>
  <si>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</si>
  <si>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</si>
  <si>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</si>
  <si>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</si>
  <si>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</si>
  <si>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</si>
  <si>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</si>
  <si>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</si>
  <si>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</si>
  <si>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</si>
  <si>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</si>
  <si>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</si>
  <si>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</si>
  <si>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</si>
  <si>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</si>
  <si>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</si>
  <si>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</si>
  <si>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</si>
  <si>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</si>
  <si>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</si>
  <si>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</si>
  <si>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</si>
  <si>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</si>
  <si>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</si>
  <si>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</si>
  <si>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</si>
  <si>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</si>
  <si>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</si>
  <si>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</si>
  <si>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</si>
  <si>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</si>
  <si>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</si>
  <si>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</si>
  <si>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</si>
  <si>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</si>
  <si>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</si>
  <si>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</si>
  <si>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</si>
  <si>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</si>
  <si>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</si>
  <si>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</si>
  <si>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</si>
  <si>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</si>
  <si>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</si>
  <si>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</si>
  <si>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</si>
  <si>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</si>
  <si>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</si>
  <si>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</si>
  <si>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</si>
  <si>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</si>
  <si>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</si>
  <si>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</si>
  <si>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</si>
  <si>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</si>
  <si>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</si>
  <si>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</si>
  <si>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</si>
  <si>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</si>
  <si>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</si>
  <si>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</si>
  <si>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</si>
  <si>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</si>
  <si>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</si>
  <si>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</si>
  <si>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</si>
  <si>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</si>
  <si>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</si>
  <si>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</si>
  <si>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</si>
  <si>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</si>
  <si>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</si>
  <si>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</si>
  <si>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</si>
  <si>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</si>
  <si>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</si>
  <si>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</si>
  <si>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</si>
  <si>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</si>
  <si>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</si>
  <si>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</si>
  <si>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</si>
  <si>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</si>
  <si>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</si>
  <si>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</si>
  <si>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</si>
  <si>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</si>
  <si>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</si>
  <si>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</si>
  <si>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</si>
  <si>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</si>
  <si>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</si>
  <si>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</si>
  <si>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</si>
  <si>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</si>
  <si>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</si>
  <si>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</si>
  <si>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</si>
  <si>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</si>
  <si>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</si>
  <si>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</si>
  <si>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</si>
  <si>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</si>
  <si>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</si>
  <si>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</si>
  <si>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</si>
  <si>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</si>
  <si>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</si>
  <si>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</si>
  <si>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</si>
  <si>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</si>
  <si>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</si>
  <si>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</si>
  <si>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</si>
  <si>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</si>
  <si>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</si>
  <si>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</si>
  <si>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</si>
  <si>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</si>
  <si>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</si>
  <si>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</si>
  <si>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</si>
  <si>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</si>
  <si>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</si>
  <si>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</si>
  <si>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</si>
  <si>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</si>
  <si>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</si>
  <si>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</si>
  <si>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</si>
  <si>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</si>
  <si>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</si>
  <si>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</si>
  <si>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</si>
  <si>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</si>
  <si>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</si>
  <si>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</si>
  <si>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</si>
  <si>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</si>
  <si>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</si>
  <si>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</si>
  <si>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</si>
  <si>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</si>
  <si>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</si>
  <si>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</si>
  <si>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</si>
  <si>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</si>
  <si>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</si>
  <si>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</si>
  <si>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</si>
  <si>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</si>
  <si>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</si>
  <si>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</si>
  <si>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</si>
  <si>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</si>
  <si>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</si>
  <si>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</si>
  <si>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</si>
  <si>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</si>
  <si>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</si>
  <si>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</si>
  <si>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</si>
  <si>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</si>
  <si>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</si>
  <si>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</si>
  <si>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</si>
  <si>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</si>
  <si>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</si>
  <si>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</si>
  <si>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</si>
  <si>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</si>
  <si>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</si>
  <si>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</si>
  <si>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</si>
  <si>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</si>
  <si>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</si>
  <si>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</si>
  <si>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</si>
  <si>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</si>
  <si>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</si>
  <si>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</si>
  <si>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</si>
  <si>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</si>
  <si>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</si>
  <si>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</si>
  <si>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</si>
  <si>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</si>
  <si>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</si>
  <si>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</si>
  <si>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</si>
  <si>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</si>
  <si>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</si>
  <si>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</si>
  <si>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</si>
  <si>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</si>
  <si>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</si>
  <si>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</si>
  <si>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</si>
  <si>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</si>
  <si>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</si>
  <si>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</si>
  <si>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</si>
  <si>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</si>
  <si>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</si>
  <si>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</si>
  <si>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</si>
  <si>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</si>
  <si>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</si>
  <si>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</si>
  <si>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</si>
  <si>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</si>
  <si>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</si>
  <si>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</si>
  <si>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</si>
  <si>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</si>
  <si>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</si>
  <si>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</si>
  <si>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</si>
  <si>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</si>
  <si>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</si>
  <si>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</si>
  <si>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</si>
  <si>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</si>
  <si>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</si>
  <si>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</si>
  <si>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</si>
  <si>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</si>
  <si>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</si>
  <si>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</si>
  <si>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</si>
  <si>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</si>
  <si>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</si>
  <si>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</si>
  <si>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</si>
  <si>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</si>
  <si>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</si>
  <si>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</si>
  <si>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</si>
  <si>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</si>
  <si>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</si>
  <si>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</si>
  <si>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</si>
  <si>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</si>
  <si>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</si>
  <si>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</si>
  <si>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</si>
  <si>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</si>
  <si>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</si>
  <si>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</si>
  <si>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</si>
  <si>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</si>
  <si>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</si>
  <si>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</si>
  <si>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</si>
  <si>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</si>
  <si>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</si>
  <si>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</si>
  <si>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</si>
  <si>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</si>
  <si>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</si>
  <si>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</si>
  <si>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</si>
  <si>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</si>
  <si>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</si>
  <si>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</si>
  <si>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</si>
  <si>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</si>
  <si>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</si>
  <si>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</si>
  <si>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</si>
  <si>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</si>
  <si>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</si>
  <si>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</si>
  <si>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</si>
  <si>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</si>
  <si>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</si>
  <si>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</si>
  <si>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</si>
  <si>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</si>
  <si>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</si>
  <si>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</si>
  <si>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</si>
  <si>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</si>
  <si>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</si>
  <si>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</si>
  <si>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</si>
  <si>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</si>
  <si>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</si>
  <si>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</si>
  <si>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</si>
  <si>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</si>
  <si>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</si>
  <si>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</si>
  <si>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</si>
  <si>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</si>
  <si>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</si>
  <si>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</si>
  <si>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</si>
  <si>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</si>
  <si>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</si>
  <si>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</si>
  <si>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</si>
  <si>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</si>
  <si>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</si>
  <si>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</si>
  <si>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</si>
  <si>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</si>
  <si>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</si>
  <si>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</si>
  <si>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</si>
  <si>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</si>
  <si>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</si>
  <si>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</si>
  <si>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</si>
  <si>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</si>
  <si>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</si>
  <si>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</si>
  <si>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</si>
  <si>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</si>
  <si>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</si>
  <si>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</si>
  <si>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</si>
  <si>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</si>
  <si>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</si>
  <si>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</si>
  <si>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</si>
  <si>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</si>
  <si>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</si>
  <si>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</si>
  <si>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</si>
  <si>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</si>
  <si>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</si>
  <si>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</si>
  <si>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</si>
  <si>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</si>
  <si>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</si>
  <si>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</si>
  <si>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</si>
  <si>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</si>
  <si>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</si>
  <si>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</si>
  <si>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</si>
  <si>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</si>
  <si>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</si>
  <si>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</si>
  <si>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</si>
  <si>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</si>
  <si>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</si>
  <si>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</si>
  <si>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</si>
  <si>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</si>
  <si>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</si>
  <si>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</si>
  <si>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</si>
  <si>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</si>
  <si>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</si>
  <si>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</si>
  <si>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</si>
  <si>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</si>
  <si>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</si>
  <si>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</si>
  <si>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</si>
  <si>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</si>
  <si>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</si>
  <si>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</si>
  <si>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</si>
  <si>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</si>
  <si>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</si>
  <si>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</si>
  <si>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</si>
  <si>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</si>
  <si>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</si>
  <si>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</si>
  <si>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</si>
  <si>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</si>
  <si>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</si>
  <si>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</si>
  <si>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</si>
  <si>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</si>
  <si>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</si>
  <si>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</si>
  <si>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</si>
  <si>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</si>
  <si>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</si>
  <si>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</si>
  <si>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</si>
  <si>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</si>
  <si>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</si>
  <si>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</si>
  <si>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</si>
  <si>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</si>
  <si>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</si>
  <si>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</si>
  <si>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</si>
  <si>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</si>
  <si>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</si>
  <si>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</si>
  <si>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</si>
  <si>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</si>
  <si>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</si>
  <si>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</si>
  <si>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</si>
  <si>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</si>
  <si>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</si>
  <si>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</si>
  <si>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</si>
  <si>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</si>
  <si>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</si>
  <si>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</si>
  <si>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</si>
  <si>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</si>
  <si>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</si>
  <si>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</si>
  <si>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</si>
  <si>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</si>
  <si>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</si>
  <si>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</si>
  <si>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</si>
  <si>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</si>
  <si>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</si>
  <si>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</si>
  <si>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</si>
  <si>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</si>
  <si>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</si>
  <si>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</si>
  <si>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</si>
  <si>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</si>
  <si>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</si>
  <si>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</si>
  <si>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</si>
  <si>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</si>
  <si>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</si>
  <si>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</si>
  <si>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</si>
  <si>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</si>
  <si>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</si>
  <si>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</si>
  <si>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</si>
  <si>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</si>
  <si>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</si>
  <si>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</si>
  <si>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</si>
  <si>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</si>
  <si>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</si>
  <si>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</si>
  <si>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</si>
  <si>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</si>
  <si>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</si>
  <si>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</si>
  <si>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</si>
  <si>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</si>
  <si>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</si>
  <si>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</si>
  <si>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</si>
  <si>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</si>
  <si>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</si>
  <si>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</si>
  <si>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</si>
  <si>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</si>
  <si>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</si>
  <si>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</si>
  <si>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</si>
  <si>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</si>
  <si>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</si>
  <si>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</si>
  <si>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</si>
  <si>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</si>
  <si>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</si>
  <si>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</si>
  <si>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</si>
  <si>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</si>
  <si>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</si>
  <si>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</si>
  <si>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</si>
  <si>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</si>
  <si>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</si>
  <si>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</si>
  <si>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</si>
  <si>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</si>
  <si>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</si>
  <si>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</si>
  <si>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</si>
  <si>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</si>
  <si>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</si>
  <si>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</si>
  <si>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</si>
  <si>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</si>
  <si>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</si>
  <si>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</si>
  <si>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</si>
  <si>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</si>
  <si>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</si>
  <si>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</si>
  <si>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</si>
  <si>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</si>
  <si>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</si>
  <si>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</si>
  <si>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</si>
  <si>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</si>
  <si>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</si>
  <si>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</si>
  <si>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</si>
  <si>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</si>
  <si>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</si>
  <si>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</si>
  <si>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</si>
  <si>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</si>
  <si>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</si>
  <si>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</si>
  <si>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</si>
  <si>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</si>
  <si>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</si>
  <si>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</si>
  <si>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</si>
  <si>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</si>
  <si>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</si>
  <si>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</si>
  <si>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</si>
  <si>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</si>
  <si>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</si>
  <si>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</si>
  <si>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</si>
  <si>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</si>
  <si>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</si>
  <si>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</si>
  <si>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</si>
  <si>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</si>
  <si>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</si>
  <si>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</si>
  <si>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</si>
  <si>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</si>
  <si>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</si>
  <si>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</si>
  <si>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</si>
  <si>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</si>
  <si>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</si>
  <si>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</si>
  <si>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</si>
  <si>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</si>
  <si>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</si>
  <si>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</si>
  <si>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</si>
  <si>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</si>
  <si>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</si>
  <si>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</si>
  <si>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</si>
  <si>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</si>
  <si>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</si>
  <si>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</si>
  <si>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</si>
  <si>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</si>
  <si>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</si>
  <si>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</si>
  <si>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</si>
  <si>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</si>
  <si>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</si>
  <si>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</si>
  <si>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</si>
  <si>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</si>
  <si>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</si>
  <si>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</si>
  <si>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</si>
  <si>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</si>
  <si>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</si>
  <si>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</si>
  <si>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</si>
  <si>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</si>
  <si>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</si>
  <si>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</si>
  <si>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</si>
  <si>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</si>
  <si>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</si>
  <si>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</si>
  <si>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</si>
  <si>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</si>
  <si>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</si>
  <si>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</si>
  <si>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</si>
  <si>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</si>
  <si>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</si>
  <si>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</si>
  <si>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</si>
  <si>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</si>
  <si>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</si>
  <si>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</si>
  <si>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</si>
  <si>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</si>
  <si>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</si>
  <si>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</si>
  <si>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</si>
  <si>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</si>
  <si>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</si>
  <si>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</si>
  <si>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</si>
  <si>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</si>
  <si>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</si>
  <si>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</si>
  <si>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</si>
  <si>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</si>
  <si>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</si>
  <si>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</si>
  <si>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</si>
  <si>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</si>
  <si>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</si>
  <si>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</si>
  <si>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</si>
  <si>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</si>
  <si>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</si>
  <si>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</si>
  <si>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</si>
  <si>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</si>
  <si>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</si>
  <si>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</si>
  <si>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</si>
  <si>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</si>
  <si>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</si>
  <si>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</si>
  <si>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</si>
  <si>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</si>
  <si>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</si>
  <si>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</si>
  <si>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</si>
  <si>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</si>
  <si>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</si>
  <si>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</si>
  <si>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</si>
  <si>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</si>
  <si>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</si>
  <si>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</si>
  <si>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</si>
  <si>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</si>
  <si>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</si>
  <si>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</si>
  <si>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</si>
  <si>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</si>
  <si>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</si>
  <si>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</si>
  <si>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</si>
  <si>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</si>
  <si>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</si>
  <si>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</si>
  <si>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</si>
  <si>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</si>
  <si>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</si>
  <si>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</si>
  <si>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</si>
  <si>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</si>
  <si>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</si>
  <si>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</si>
  <si>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</si>
  <si>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</si>
  <si>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</si>
  <si>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</si>
  <si>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</si>
  <si>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</si>
  <si>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</si>
  <si>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</si>
  <si>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</si>
  <si>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</si>
  <si>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</si>
  <si>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</si>
  <si>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</si>
  <si>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</si>
  <si>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</si>
  <si>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</si>
  <si>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</si>
  <si>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</si>
  <si>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</si>
  <si>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</si>
  <si>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</si>
  <si>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</si>
  <si>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</si>
  <si>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</si>
  <si>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</si>
  <si>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</si>
  <si>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</si>
  <si>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</si>
  <si>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</si>
  <si>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</si>
  <si>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</si>
  <si>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</si>
  <si>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</si>
  <si>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</si>
  <si>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</si>
  <si>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</si>
  <si>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</si>
  <si>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</si>
  <si>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</si>
  <si>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</si>
  <si>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</si>
  <si>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</si>
  <si>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</si>
  <si>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</si>
  <si>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</si>
  <si>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</si>
  <si>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</si>
  <si>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</si>
  <si>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</si>
  <si>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</si>
  <si>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</si>
  <si>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</si>
  <si>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</si>
  <si>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</si>
  <si>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</si>
  <si>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</si>
  <si>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</si>
  <si>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</si>
  <si>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</si>
  <si>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</si>
  <si>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</si>
  <si>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</si>
  <si>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</si>
  <si>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</si>
  <si>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</si>
  <si>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</si>
  <si>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</si>
  <si>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</si>
  <si>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</si>
  <si>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</si>
  <si>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</si>
  <si>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</si>
  <si>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</si>
  <si>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</si>
  <si>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</si>
  <si>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</si>
  <si>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</si>
  <si>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</si>
  <si>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</si>
  <si>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</si>
  <si>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</si>
  <si>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</si>
  <si>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</si>
  <si>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</si>
  <si>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</si>
  <si>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</si>
  <si>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</si>
  <si>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</si>
  <si>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</si>
  <si>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</si>
  <si>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</si>
  <si>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</si>
  <si>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</si>
  <si>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</si>
  <si>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</si>
  <si>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</si>
  <si>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</si>
  <si>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</si>
  <si>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</si>
  <si>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</si>
  <si>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</si>
  <si>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</si>
  <si>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</si>
  <si>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</si>
  <si>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</si>
  <si>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</si>
  <si>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</si>
  <si>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</si>
  <si>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</si>
  <si>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</si>
  <si>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</si>
  <si>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</si>
  <si>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</si>
  <si>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</si>
  <si>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</si>
  <si>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</si>
  <si>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</si>
  <si>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</si>
  <si>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</si>
  <si>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</si>
  <si>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</si>
  <si>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</si>
  <si>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</si>
  <si>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</si>
  <si>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</si>
  <si>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</si>
  <si>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</si>
  <si>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</si>
  <si>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</si>
  <si>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</si>
  <si>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</si>
  <si>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</si>
  <si>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</si>
  <si>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</si>
  <si>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</si>
  <si>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</si>
  <si>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</si>
  <si>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</si>
  <si>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</si>
  <si>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</si>
  <si>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</si>
  <si>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</si>
  <si>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</si>
  <si>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</si>
  <si>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</si>
  <si>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</si>
  <si>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</si>
  <si>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</si>
  <si>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</si>
  <si>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</si>
  <si>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</si>
  <si>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</si>
  <si>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</si>
  <si>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</si>
  <si>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</si>
  <si>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</si>
  <si>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</si>
  <si>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</si>
  <si>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</si>
  <si>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</si>
  <si>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</si>
  <si>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</si>
  <si>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</si>
  <si>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</si>
  <si>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</si>
  <si>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</si>
  <si>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</si>
  <si>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</si>
  <si>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</si>
  <si>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</si>
  <si>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</si>
  <si>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</si>
  <si>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</si>
  <si>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</si>
  <si>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</si>
  <si>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</si>
  <si>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</si>
  <si>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</si>
  <si>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</si>
  <si>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</si>
  <si>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</si>
  <si>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</si>
  <si>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</si>
  <si>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</si>
  <si>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</si>
  <si>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</si>
  <si>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</si>
  <si>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</si>
  <si>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</si>
  <si>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</si>
  <si>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</si>
  <si>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</si>
  <si>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</si>
  <si>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</si>
  <si>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</si>
  <si>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</si>
  <si>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</si>
  <si>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</si>
  <si>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</si>
  <si>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</si>
  <si>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</si>
  <si>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</si>
  <si>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</si>
  <si>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</si>
  <si>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</si>
  <si>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</si>
  <si>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</si>
  <si>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</si>
  <si>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</si>
  <si>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</si>
  <si>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</si>
  <si>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</si>
  <si>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</si>
  <si>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</si>
  <si>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</si>
  <si>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</si>
  <si>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</si>
  <si>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</si>
  <si>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</si>
  <si>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</si>
  <si>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</si>
  <si>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</si>
  <si>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</si>
  <si>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</si>
  <si>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</si>
  <si>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</si>
  <si>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</si>
  <si>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</si>
  <si>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</si>
  <si>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</si>
  <si>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</si>
  <si>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</si>
  <si>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</si>
  <si>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</si>
  <si>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</si>
  <si>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</si>
  <si>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</si>
  <si>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</si>
  <si>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</si>
  <si>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</si>
  <si>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</si>
  <si>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</si>
  <si>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</si>
  <si>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</si>
  <si>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</si>
  <si>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</si>
  <si>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</si>
  <si>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</si>
  <si>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</si>
  <si>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</si>
  <si>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</si>
  <si>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</si>
  <si>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</si>
  <si>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</si>
  <si>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</si>
  <si>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</si>
  <si>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</si>
  <si>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</si>
  <si>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</si>
  <si>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</si>
  <si>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</si>
  <si>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</si>
  <si>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</si>
  <si>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</si>
  <si>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</si>
  <si>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</si>
  <si>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</si>
  <si>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</si>
  <si>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</si>
  <si>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</si>
  <si>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</si>
  <si>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</si>
  <si>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</si>
  <si>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</si>
  <si>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</si>
  <si>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</si>
  <si>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</si>
  <si>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</si>
  <si>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</si>
  <si>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</si>
  <si>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</si>
  <si>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</si>
  <si>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</si>
  <si>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</si>
  <si>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</si>
  <si>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</si>
  <si>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</si>
  <si>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</si>
  <si>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</si>
  <si>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</si>
  <si>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</si>
  <si>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</si>
  <si>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</si>
  <si>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</si>
  <si>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</si>
  <si>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</si>
  <si>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</si>
  <si>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</si>
  <si>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</si>
  <si>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</si>
  <si>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</si>
  <si>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</si>
  <si>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</si>
  <si>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</si>
  <si>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</si>
  <si>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</si>
  <si>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</si>
  <si>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</si>
  <si>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</si>
  <si>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</si>
  <si>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</si>
  <si>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</si>
  <si>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</si>
  <si>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</si>
  <si>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</si>
  <si>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</si>
  <si>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</si>
  <si>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</si>
  <si>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</si>
  <si>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</si>
  <si>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</si>
  <si>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</si>
  <si>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</si>
  <si>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</si>
  <si>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</si>
  <si>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</si>
  <si>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</si>
  <si>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</si>
  <si>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</si>
  <si>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</si>
  <si>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</si>
  <si>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</si>
  <si>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</si>
  <si>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</si>
  <si>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</si>
  <si>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</si>
  <si>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</si>
  <si>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</si>
  <si>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</si>
  <si>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</si>
  <si>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</si>
  <si>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</si>
  <si>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</si>
  <si>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</si>
  <si>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</si>
  <si>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</si>
  <si>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</si>
  <si>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</si>
  <si>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</si>
  <si>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</si>
  <si>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</si>
  <si>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</si>
  <si>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</si>
  <si>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</si>
  <si>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</si>
  <si>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</si>
  <si>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</si>
  <si>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</si>
  <si>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</si>
  <si>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</si>
  <si>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</si>
  <si>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</si>
  <si>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</si>
  <si>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</si>
  <si>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</si>
  <si>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</si>
  <si>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</si>
  <si>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</si>
  <si>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</si>
  <si>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</si>
  <si>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</si>
  <si>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</si>
  <si>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</si>
  <si>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</si>
  <si>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</si>
  <si>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</si>
  <si>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</si>
  <si>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</si>
  <si>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</si>
  <si>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</si>
  <si>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</si>
  <si>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</si>
  <si>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</si>
  <si>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</si>
  <si>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</si>
  <si>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</si>
  <si>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</si>
  <si>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</si>
  <si>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</si>
  <si>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</si>
  <si>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</si>
  <si>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</si>
  <si>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</si>
  <si>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</si>
  <si>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</si>
  <si>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</si>
  <si>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</si>
  <si>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</si>
  <si>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</si>
  <si>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</si>
  <si>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</si>
  <si>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</si>
  <si>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</si>
  <si>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</si>
  <si>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</si>
  <si>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</si>
  <si>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</si>
  <si>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</si>
  <si>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</si>
  <si>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</si>
  <si>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</si>
  <si>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</si>
  <si>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</si>
  <si>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</si>
  <si>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</si>
  <si>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</si>
  <si>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</si>
  <si>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</si>
  <si>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</si>
  <si>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</si>
  <si>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</si>
  <si>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</si>
  <si>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</si>
  <si>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</si>
  <si>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</si>
  <si>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</si>
  <si>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</si>
  <si>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</si>
  <si>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</si>
  <si>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</si>
  <si>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</si>
  <si>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</si>
  <si>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</si>
  <si>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</si>
  <si>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</si>
  <si>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</si>
  <si>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</si>
  <si>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</si>
  <si>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</si>
  <si>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</si>
  <si>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</si>
  <si>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</si>
  <si>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</si>
  <si>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</si>
  <si>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</si>
  <si>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</si>
  <si>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</si>
  <si>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</si>
  <si>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</si>
  <si>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</si>
  <si>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</si>
  <si>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</si>
  <si>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</si>
  <si>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</si>
  <si>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</si>
  <si>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</si>
  <si>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</si>
  <si>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</si>
  <si>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</si>
  <si>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</si>
  <si>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</si>
  <si>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</si>
  <si>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</si>
  <si>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</si>
  <si>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</si>
  <si>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</si>
  <si>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</si>
  <si>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</si>
  <si>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</si>
  <si>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</si>
  <si>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</si>
  <si>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</si>
  <si>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</si>
  <si>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</si>
  <si>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</si>
  <si>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</si>
  <si>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</si>
  <si>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</si>
  <si>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</si>
  <si>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</si>
  <si>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</si>
  <si>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</si>
  <si>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</si>
  <si>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</si>
  <si>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</si>
  <si>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</si>
  <si>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</si>
  <si>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</si>
  <si>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</si>
  <si>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</si>
  <si>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</si>
  <si>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</si>
  <si>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</si>
  <si>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</si>
  <si>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</si>
  <si>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</si>
  <si>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</si>
  <si>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</si>
  <si>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</si>
  <si>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</si>
  <si>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</si>
  <si>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</si>
  <si>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</si>
  <si>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</si>
  <si>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</si>
  <si>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</si>
  <si>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</si>
  <si>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</si>
  <si>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</si>
  <si>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</si>
  <si>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</si>
  <si>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</si>
  <si>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</si>
  <si>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</si>
  <si>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</si>
  <si>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</si>
  <si>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</si>
  <si>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</si>
  <si>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</si>
  <si>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</si>
  <si>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</si>
  <si>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</si>
  <si>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</si>
  <si>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</si>
  <si>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</si>
  <si>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</si>
  <si>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</si>
  <si>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</si>
  <si>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</si>
  <si>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</si>
  <si>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</si>
  <si>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</si>
  <si>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</si>
  <si>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</si>
  <si>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</si>
  <si>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</si>
  <si>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</si>
  <si>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</si>
  <si>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</si>
  <si>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</si>
  <si>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</si>
  <si>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</si>
  <si>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</si>
  <si>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</si>
  <si>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</si>
  <si>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</si>
  <si>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</si>
  <si>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</si>
  <si>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</si>
  <si>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</si>
  <si>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</si>
  <si>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</si>
  <si>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</si>
  <si>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</si>
  <si>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</si>
  <si>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</si>
  <si>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</si>
  <si>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</si>
  <si>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</si>
  <si>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</si>
  <si>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</si>
  <si>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</si>
  <si>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</si>
  <si>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</si>
  <si>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</si>
  <si>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</si>
  <si>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</si>
  <si>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</si>
  <si>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</si>
  <si>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</si>
  <si>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</si>
  <si>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</si>
  <si>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</si>
  <si>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</si>
  <si>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</si>
  <si>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</si>
  <si>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</si>
  <si>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</si>
  <si>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</si>
  <si>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</si>
  <si>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</si>
  <si>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</si>
  <si>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</si>
  <si>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</si>
  <si>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</si>
  <si>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</si>
  <si>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</si>
  <si>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</si>
  <si>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</si>
  <si>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</si>
  <si>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</si>
  <si>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</si>
  <si>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</si>
  <si>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</si>
  <si>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</si>
  <si>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</si>
  <si>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</si>
  <si>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</si>
  <si>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</si>
  <si>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</si>
  <si>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</si>
  <si>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</si>
  <si>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</si>
  <si>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</si>
  <si>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</si>
  <si>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</si>
  <si>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</si>
  <si>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</si>
  <si>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</si>
  <si>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</si>
  <si>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</si>
  <si>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</si>
  <si>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</si>
  <si>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</si>
  <si>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</si>
  <si>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</si>
  <si>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</si>
  <si>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</si>
  <si>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</si>
  <si>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</si>
  <si>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</si>
  <si>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</si>
  <si>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</si>
  <si>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</si>
  <si>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</si>
  <si>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</si>
  <si>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</si>
  <si>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</si>
  <si>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</si>
  <si>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</si>
  <si>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</si>
  <si>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</si>
  <si>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</si>
  <si>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</si>
  <si>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</si>
  <si>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</si>
  <si>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</si>
  <si>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</si>
  <si>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</si>
  <si>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</si>
  <si>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</si>
  <si>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</si>
  <si>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</si>
  <si>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</si>
  <si>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</si>
  <si>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</si>
  <si>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</si>
  <si>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</si>
  <si>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</si>
  <si>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</si>
  <si>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</si>
  <si>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</si>
  <si>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</si>
  <si>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</si>
  <si>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</si>
  <si>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</si>
  <si>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</si>
  <si>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</si>
  <si>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</si>
  <si>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</si>
  <si>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</si>
  <si>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</si>
  <si>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</si>
  <si>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</si>
  <si>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</si>
  <si>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</si>
  <si>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</si>
  <si>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</si>
  <si>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</si>
  <si>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</si>
  <si>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</si>
  <si>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</si>
  <si>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</si>
  <si>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</si>
  <si>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</si>
  <si>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</si>
  <si>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</si>
  <si>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</si>
  <si>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</si>
  <si>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</si>
  <si>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</si>
  <si>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</si>
  <si>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</si>
  <si>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</si>
  <si>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</si>
  <si>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</si>
  <si>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</si>
  <si>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</si>
  <si>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</si>
  <si>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</si>
  <si>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</si>
  <si>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</si>
  <si>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</si>
  <si>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</si>
  <si>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</si>
  <si>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</si>
  <si>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</si>
  <si>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</si>
  <si>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</si>
  <si>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</si>
  <si>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</si>
  <si>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</si>
  <si>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</si>
  <si>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</si>
  <si>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</si>
  <si>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</si>
  <si>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</si>
  <si>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</si>
  <si>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</si>
  <si>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</si>
  <si>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</si>
  <si>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</si>
  <si>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</si>
  <si>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</si>
  <si>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</si>
  <si>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</si>
  <si>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</si>
  <si>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</si>
  <si>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</si>
  <si>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</si>
  <si>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</si>
  <si>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</si>
  <si>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</si>
  <si>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</si>
  <si>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</si>
  <si>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</si>
  <si>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</si>
  <si>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</si>
  <si>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</si>
  <si>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</si>
  <si>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</si>
  <si>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</si>
  <si>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</si>
  <si>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</si>
  <si>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</si>
  <si>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</si>
  <si>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</si>
  <si>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</si>
  <si>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</si>
  <si>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</si>
  <si>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</si>
  <si>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</si>
  <si>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</si>
  <si>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</si>
  <si>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</si>
  <si>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</si>
  <si>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</si>
  <si>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</si>
  <si>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</si>
  <si>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</si>
  <si>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</si>
  <si>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</si>
  <si>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</si>
  <si>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</si>
  <si>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</si>
  <si>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</si>
  <si>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</si>
  <si>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</si>
  <si>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</si>
  <si>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</si>
  <si>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</si>
  <si>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</si>
  <si>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</si>
  <si>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</si>
  <si>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</si>
  <si>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</si>
  <si>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</si>
  <si>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</si>
  <si>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</si>
  <si>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</si>
  <si>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</si>
  <si>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</si>
  <si>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</si>
  <si>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</si>
  <si>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</si>
  <si>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</si>
  <si>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</si>
  <si>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</si>
  <si>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</si>
  <si>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</si>
  <si>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</si>
  <si>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</si>
  <si>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</si>
  <si>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</si>
  <si>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</si>
  <si>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</si>
  <si>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</si>
  <si>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</si>
  <si>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</si>
  <si>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</si>
  <si>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</si>
  <si>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</si>
  <si>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</si>
  <si>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</si>
  <si>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</si>
  <si>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</si>
  <si>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</si>
  <si>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</si>
  <si>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</si>
  <si>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</si>
  <si>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</si>
  <si>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</si>
  <si>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</si>
  <si>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</si>
  <si>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</si>
  <si>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</si>
  <si>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</si>
  <si>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</si>
  <si>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</si>
  <si>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</si>
  <si>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</si>
  <si>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</si>
  <si>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</si>
  <si>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</si>
  <si>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</si>
  <si>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</si>
  <si>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</si>
  <si>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</si>
  <si>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</si>
  <si>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</si>
  <si>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</si>
  <si>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</si>
  <si>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</si>
  <si>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</si>
  <si>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</si>
  <si>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</si>
  <si>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</si>
  <si>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</si>
  <si>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</si>
  <si>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</si>
  <si>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</si>
  <si>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</si>
  <si>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</si>
  <si>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</si>
  <si>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</si>
  <si>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</si>
  <si>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</si>
  <si>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</si>
  <si>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</si>
  <si>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</si>
  <si>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</si>
  <si>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</si>
  <si>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</si>
  <si>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</si>
  <si>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</si>
  <si>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</si>
  <si>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</si>
  <si>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</si>
  <si>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</si>
  <si>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</si>
  <si>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</si>
  <si>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</si>
  <si>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</si>
  <si>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</si>
  <si>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</si>
  <si>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</si>
  <si>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</si>
  <si>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</si>
  <si>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</si>
  <si>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</si>
  <si>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</si>
  <si>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</si>
  <si>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</si>
  <si>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</si>
  <si>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</si>
  <si>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</si>
  <si>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</si>
  <si>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</si>
  <si>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</si>
  <si>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</si>
  <si>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</si>
  <si>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</si>
  <si>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</si>
  <si>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</si>
  <si>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</si>
  <si>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</si>
  <si>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</si>
  <si>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</si>
  <si>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</si>
  <si>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</si>
  <si>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</si>
  <si>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</si>
  <si>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</si>
  <si>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</si>
  <si>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</si>
  <si>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</si>
  <si>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</si>
  <si>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</si>
  <si>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</si>
  <si>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</si>
  <si>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</si>
  <si>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</si>
  <si>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</si>
  <si>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</si>
  <si>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</si>
  <si>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</si>
  <si>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</si>
  <si>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</si>
  <si>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</si>
  <si>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</si>
  <si>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</si>
  <si>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</si>
  <si>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</si>
  <si>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</si>
  <si>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</si>
  <si>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</si>
  <si>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</si>
  <si>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</si>
  <si>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</si>
  <si>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</si>
  <si>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</si>
  <si>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</si>
  <si>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</si>
  <si>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</si>
  <si>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</si>
  <si>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</si>
  <si>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</si>
  <si>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</si>
  <si>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</si>
  <si>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</si>
  <si>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</si>
  <si>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</si>
  <si>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</si>
  <si>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</si>
  <si>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</si>
  <si>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</si>
  <si>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</si>
  <si>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</si>
  <si>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</si>
  <si>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</si>
  <si>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</si>
  <si>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</si>
  <si>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</si>
  <si>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</si>
  <si>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</si>
  <si>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</si>
  <si>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</si>
  <si>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</si>
  <si>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</si>
  <si>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</si>
  <si>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</si>
  <si>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</si>
  <si>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</si>
  <si>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</si>
  <si>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</si>
  <si>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</si>
  <si>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</si>
  <si>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</si>
  <si>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</si>
  <si>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</si>
  <si>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</si>
  <si>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</si>
  <si>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</si>
  <si>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</si>
  <si>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</si>
  <si>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</si>
  <si>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</si>
  <si>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</si>
  <si>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</si>
  <si>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</si>
  <si>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</si>
  <si>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</si>
  <si>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</si>
  <si>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</si>
  <si>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</si>
  <si>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</si>
  <si>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</si>
  <si>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</si>
  <si>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</si>
  <si>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</si>
  <si>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</si>
  <si>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</si>
  <si>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</si>
  <si>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</si>
  <si>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</si>
  <si>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</si>
  <si>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</si>
  <si>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</si>
  <si>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</si>
  <si>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</si>
  <si>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</si>
  <si>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</si>
  <si>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</si>
  <si>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</si>
  <si>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</si>
  <si>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</si>
  <si>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</si>
  <si>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</si>
  <si>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</si>
  <si>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</si>
  <si>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</si>
  <si>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</si>
  <si>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</si>
  <si>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</si>
  <si>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</si>
  <si>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</si>
  <si>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</si>
  <si>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</si>
  <si>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</si>
  <si>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</si>
  <si>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</si>
  <si>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</si>
  <si>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</si>
  <si>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</si>
  <si>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</si>
  <si>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</si>
  <si>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</si>
  <si>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</si>
  <si>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</si>
  <si>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</si>
  <si>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</si>
  <si>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</si>
  <si>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</si>
  <si>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</si>
  <si>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</si>
  <si>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</si>
  <si>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</si>
  <si>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</si>
  <si>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</si>
  <si>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</si>
  <si>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</si>
  <si>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</si>
  <si>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</si>
  <si>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</si>
  <si>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</si>
  <si>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</si>
  <si>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</si>
  <si>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</si>
  <si>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</si>
  <si>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</si>
  <si>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</si>
  <si>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</si>
  <si>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</si>
  <si>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</si>
  <si>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</si>
  <si>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</si>
  <si>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</si>
  <si>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</si>
  <si>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</si>
  <si>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</si>
  <si>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</si>
  <si>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</si>
  <si>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</si>
  <si>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</si>
  <si>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</si>
  <si>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</si>
  <si>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</si>
  <si>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</si>
  <si>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</si>
  <si>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</si>
  <si>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</si>
  <si>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</si>
  <si>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</si>
  <si>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</si>
  <si>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</si>
  <si>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</si>
  <si>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</si>
  <si>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</si>
  <si>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</si>
  <si>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</si>
  <si>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</si>
  <si>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</si>
  <si>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</si>
  <si>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</si>
  <si>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</si>
  <si>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</si>
  <si>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</si>
  <si>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</si>
  <si>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</si>
  <si>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</si>
  <si>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</si>
  <si>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</si>
  <si>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</si>
  <si>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</si>
  <si>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</si>
  <si>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</si>
  <si>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</si>
  <si>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</si>
  <si>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</si>
  <si>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</si>
  <si>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</si>
  <si>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</si>
  <si>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</si>
  <si>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</si>
  <si>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</si>
  <si>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</si>
  <si>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</si>
  <si>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</si>
  <si>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</si>
  <si>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</si>
  <si>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</si>
  <si>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</si>
  <si>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</si>
  <si>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</si>
  <si>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</si>
  <si>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</si>
  <si>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</si>
  <si>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</si>
  <si>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</si>
  <si>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</si>
  <si>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</si>
  <si>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</si>
  <si>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</si>
  <si>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</si>
  <si>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</si>
  <si>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</si>
  <si>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</si>
  <si>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</si>
  <si>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</si>
  <si>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</si>
  <si>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</si>
  <si>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</si>
  <si>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</si>
  <si>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</si>
  <si>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</si>
  <si>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</si>
  <si>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</si>
  <si>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</si>
  <si>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</si>
  <si>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</si>
  <si>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</si>
  <si>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</si>
  <si>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</si>
  <si>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</si>
  <si>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</si>
  <si>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</si>
  <si>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</si>
  <si>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</si>
  <si>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</si>
  <si>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</si>
  <si>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</si>
  <si>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</si>
  <si>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</si>
  <si>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</si>
  <si>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</si>
  <si>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</si>
  <si>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</si>
  <si>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</si>
  <si>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</si>
  <si>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</si>
  <si>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</si>
  <si>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</si>
  <si>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</si>
  <si>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</si>
  <si>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</si>
  <si>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</si>
  <si>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</si>
  <si>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</si>
  <si>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</si>
  <si>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</si>
  <si>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</si>
  <si>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</si>
  <si>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</si>
  <si>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</si>
  <si>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</si>
  <si>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</si>
  <si>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</si>
  <si>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</si>
  <si>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</si>
  <si>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</si>
  <si>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</si>
  <si>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</si>
  <si>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</si>
  <si>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</si>
  <si>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</si>
  <si>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</si>
  <si>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</si>
  <si>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</si>
  <si>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</si>
  <si>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</si>
  <si>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</si>
  <si>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</si>
  <si>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</si>
  <si>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</si>
  <si>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</si>
  <si>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</si>
  <si>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</si>
  <si>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</si>
  <si>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</si>
  <si>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</si>
  <si>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</si>
  <si>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</si>
  <si>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</si>
  <si>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</si>
  <si>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</si>
  <si>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</si>
  <si>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</si>
  <si>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</si>
  <si>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</si>
  <si>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</si>
  <si>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</si>
  <si>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</si>
  <si>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</si>
  <si>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</si>
  <si>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</si>
  <si>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</si>
  <si>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</si>
  <si>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</si>
  <si>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</si>
  <si>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</si>
  <si>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</si>
  <si>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</si>
  <si>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</si>
  <si>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</si>
  <si>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</si>
  <si>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</si>
  <si>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</si>
  <si>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</si>
  <si>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</si>
  <si>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</si>
  <si>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</si>
  <si>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</si>
  <si>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</si>
  <si>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</si>
  <si>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</si>
  <si>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</si>
  <si>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</si>
  <si>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</si>
  <si>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</si>
  <si>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</si>
  <si>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</si>
  <si>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</si>
  <si>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</si>
  <si>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</si>
  <si>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</si>
  <si>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</si>
  <si>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</si>
  <si>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</si>
  <si>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</si>
  <si>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</si>
  <si>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</si>
  <si>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</si>
  <si>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</si>
  <si>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</si>
  <si>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</si>
  <si>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</si>
  <si>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</si>
  <si>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</si>
  <si>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</si>
  <si>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</si>
  <si>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</si>
  <si>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</si>
  <si>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</si>
  <si>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</si>
  <si>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</si>
  <si>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</si>
  <si>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</si>
  <si>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</si>
  <si>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</si>
  <si>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</si>
  <si>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</si>
  <si>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</si>
  <si>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</si>
  <si>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</si>
  <si>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</si>
  <si>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</si>
  <si>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</si>
  <si>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</si>
  <si>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</si>
  <si>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</si>
  <si>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</si>
  <si>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</si>
  <si>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</si>
  <si>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</si>
  <si>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</si>
  <si>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</si>
  <si>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</si>
  <si>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</si>
  <si>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</si>
  <si>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</si>
  <si>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</si>
  <si>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</si>
  <si>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</si>
  <si>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</si>
  <si>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</si>
  <si>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</si>
  <si>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</si>
  <si>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</si>
  <si>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</si>
  <si>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</si>
  <si>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</si>
  <si>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</si>
  <si>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</si>
  <si>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</si>
  <si>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</si>
  <si>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</si>
  <si>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</si>
  <si>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</si>
  <si>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</si>
  <si>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</si>
  <si>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</si>
  <si>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</si>
  <si>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</si>
  <si>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</si>
  <si>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</si>
  <si>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</si>
  <si>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</si>
  <si>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</si>
  <si>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</si>
  <si>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</si>
  <si>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</si>
  <si>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</si>
  <si>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</si>
  <si>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</si>
  <si>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</si>
  <si>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</si>
  <si>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</si>
  <si>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</si>
  <si>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</si>
  <si>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</si>
  <si>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</si>
  <si>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</si>
  <si>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</si>
  <si>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</si>
  <si>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</si>
  <si>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</si>
  <si>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</si>
  <si>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</si>
  <si>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</si>
  <si>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</si>
  <si>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</si>
  <si>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</si>
  <si>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</si>
  <si>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</si>
  <si>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</si>
  <si>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</si>
  <si>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</si>
  <si>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</si>
  <si>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</si>
  <si>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</si>
  <si>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</si>
  <si>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</si>
  <si>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</si>
  <si>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</si>
  <si>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</si>
  <si>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</si>
  <si>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</si>
  <si>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</si>
  <si>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</si>
  <si>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</si>
  <si>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</si>
  <si>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</si>
  <si>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</si>
  <si>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</si>
  <si>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</si>
  <si>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</si>
  <si>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</si>
  <si>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</si>
  <si>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</si>
  <si>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</si>
  <si>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</si>
  <si>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</si>
  <si>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</si>
  <si>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</si>
  <si>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</si>
  <si>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</si>
  <si>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</si>
  <si>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</si>
  <si>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</si>
  <si>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</si>
  <si>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</si>
  <si>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</si>
  <si>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</si>
  <si>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</si>
  <si>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</si>
  <si>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</si>
  <si>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</si>
  <si>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</si>
  <si>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</si>
  <si>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</si>
  <si>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</si>
  <si>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</si>
  <si>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</si>
  <si>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</si>
  <si>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</si>
  <si>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</si>
  <si>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</si>
  <si>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</si>
  <si>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</si>
  <si>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</si>
  <si>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</si>
  <si>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</si>
  <si>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</si>
  <si>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</si>
  <si>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</si>
  <si>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</si>
  <si>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</si>
  <si>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</si>
  <si>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</si>
  <si>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</si>
  <si>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</si>
  <si>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</si>
  <si>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</si>
  <si>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</si>
  <si>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</si>
  <si>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</si>
  <si>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</si>
  <si>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</si>
  <si>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</si>
  <si>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</si>
  <si>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</si>
  <si>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</si>
  <si>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</si>
  <si>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</si>
  <si>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</si>
  <si>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</si>
  <si>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</si>
  <si>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</si>
  <si>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</si>
  <si>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</si>
  <si>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</si>
  <si>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</si>
  <si>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</si>
  <si>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</si>
  <si>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</si>
  <si>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</si>
  <si>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</si>
  <si>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</si>
  <si>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</si>
  <si>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</si>
  <si>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</si>
  <si>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</si>
  <si>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</si>
  <si>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</si>
  <si>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</si>
  <si>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</si>
  <si>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</si>
  <si>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</si>
  <si>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</si>
  <si>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</si>
  <si>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</si>
  <si>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</si>
  <si>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</si>
  <si>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</si>
  <si>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</si>
  <si>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</si>
  <si>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</si>
  <si>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</si>
  <si>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</si>
  <si>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</si>
  <si>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</si>
  <si>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</si>
  <si>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</si>
  <si>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</si>
  <si>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</si>
  <si>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</si>
  <si>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</si>
  <si>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</si>
  <si>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</si>
  <si>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</si>
  <si>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</si>
  <si>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</si>
  <si>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</si>
  <si>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</si>
  <si>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</si>
  <si>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</si>
  <si>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</si>
  <si>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</si>
  <si>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</si>
  <si>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</si>
  <si>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</si>
  <si>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</si>
  <si>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</si>
  <si>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</si>
  <si>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</si>
  <si>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</si>
  <si>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</si>
  <si>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</si>
  <si>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</si>
  <si>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</si>
  <si>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</si>
  <si>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</si>
  <si>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</si>
  <si>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</si>
  <si>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</si>
  <si>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</si>
  <si>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</si>
  <si>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</si>
  <si>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</si>
  <si>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</si>
  <si>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</si>
  <si>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</si>
  <si>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</si>
  <si>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</si>
  <si>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</si>
  <si>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</si>
  <si>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</si>
  <si>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</si>
  <si>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</si>
  <si>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</si>
  <si>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</si>
  <si>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</si>
  <si>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</si>
  <si>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</si>
  <si>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</si>
  <si>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</si>
  <si>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</si>
  <si>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</si>
  <si>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</si>
  <si>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</si>
  <si>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</si>
  <si>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</si>
  <si>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</si>
  <si>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</si>
  <si>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</si>
  <si>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</si>
  <si>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</si>
  <si>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</si>
  <si>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</si>
  <si>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</si>
  <si>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</si>
  <si>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</si>
  <si>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</si>
  <si>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</si>
  <si>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</si>
  <si>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</si>
  <si>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</si>
  <si>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</si>
  <si>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</si>
  <si>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</si>
  <si>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</si>
  <si>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</si>
  <si>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</si>
  <si>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</si>
  <si>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</si>
  <si>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</si>
  <si>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</si>
  <si>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</si>
  <si>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</si>
  <si>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</si>
  <si>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</si>
  <si>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</si>
  <si>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</si>
  <si>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</si>
  <si>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</si>
  <si>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</si>
  <si>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</si>
  <si>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</si>
  <si>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</si>
  <si>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</si>
  <si>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</si>
  <si>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</si>
  <si>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</si>
  <si>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</si>
  <si>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</si>
  <si>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</si>
  <si>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</si>
  <si>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</si>
  <si>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</si>
  <si>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</si>
  <si>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</si>
  <si>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</si>
  <si>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</si>
  <si>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</si>
  <si>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</si>
  <si>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</si>
  <si>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</si>
  <si>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</si>
  <si>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</si>
  <si>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</si>
  <si>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</si>
  <si>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</si>
  <si>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</si>
  <si>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</si>
  <si>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</si>
  <si>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</si>
  <si>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</si>
  <si>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</si>
  <si>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</si>
  <si>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</si>
  <si>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</si>
  <si>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</si>
  <si>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</si>
  <si>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</si>
  <si>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</si>
  <si>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</si>
  <si>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</si>
  <si>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</si>
  <si>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</si>
  <si>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</si>
  <si>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</si>
  <si>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</si>
  <si>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</si>
  <si>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</si>
  <si>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</si>
  <si>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</si>
  <si>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</si>
  <si>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</si>
  <si>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</si>
  <si>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</si>
  <si>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</si>
  <si>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</si>
  <si>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</si>
  <si>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</si>
  <si>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</si>
  <si>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</si>
  <si>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</si>
  <si>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</si>
  <si>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</si>
  <si>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</si>
  <si>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</si>
  <si>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</si>
  <si>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</si>
  <si>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</si>
  <si>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</si>
  <si>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</si>
  <si>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</si>
  <si>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</si>
  <si>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</si>
  <si>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</si>
  <si>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</si>
  <si>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</si>
  <si>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</si>
  <si>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</si>
  <si>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</si>
  <si>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</si>
  <si>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</si>
  <si>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</si>
  <si>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</si>
  <si>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</si>
  <si>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</si>
  <si>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</si>
  <si>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</si>
  <si>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</si>
  <si>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</si>
  <si>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</si>
  <si>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</si>
  <si>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</si>
  <si>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</si>
  <si>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</si>
  <si>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</si>
  <si>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</si>
  <si>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</si>
  <si>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</si>
  <si>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</si>
  <si>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</si>
  <si>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</si>
  <si>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</si>
  <si>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</si>
  <si>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</si>
  <si>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</si>
  <si>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</si>
  <si>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</si>
  <si>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</si>
  <si>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</si>
  <si>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</si>
  <si>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</si>
  <si>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</si>
  <si>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</si>
  <si>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</si>
  <si>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</si>
  <si>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</si>
  <si>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</si>
  <si>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</si>
  <si>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</si>
  <si>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</si>
  <si>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</si>
  <si>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</si>
  <si>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</si>
  <si>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</si>
  <si>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</si>
  <si>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</si>
  <si>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</si>
  <si>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</si>
  <si>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</si>
  <si>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</si>
  <si>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</si>
  <si>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</si>
  <si>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</si>
  <si>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</si>
  <si>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</si>
  <si>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</si>
  <si>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</si>
  <si>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</si>
  <si>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</si>
  <si>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</si>
  <si>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</si>
  <si>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</si>
  <si>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</si>
  <si>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</si>
  <si>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</si>
  <si>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</si>
  <si>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</si>
  <si>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</si>
  <si>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</si>
  <si>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</si>
  <si>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</si>
  <si>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</si>
  <si>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</si>
  <si>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</si>
  <si>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</si>
  <si>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</si>
  <si>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</si>
  <si>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</si>
  <si>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</si>
  <si>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</si>
  <si>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</si>
  <si>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</si>
  <si>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</si>
  <si>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</si>
  <si>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</si>
  <si>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</si>
  <si>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</si>
  <si>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</si>
  <si>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</si>
  <si>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</si>
  <si>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</si>
  <si>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</si>
  <si>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</si>
  <si>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</si>
  <si>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</si>
  <si>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</si>
  <si>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</si>
  <si>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</si>
  <si>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</si>
  <si>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</si>
  <si>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</si>
  <si>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</si>
  <si>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</si>
  <si>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</si>
  <si>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</si>
  <si>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</si>
  <si>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</si>
  <si>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</si>
  <si>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</si>
  <si>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</si>
  <si>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</si>
  <si>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</si>
  <si>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</si>
  <si>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</si>
  <si>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</si>
  <si>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</si>
  <si>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</si>
  <si>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</si>
  <si>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</si>
  <si>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</si>
  <si>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</si>
  <si>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</si>
  <si>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</si>
  <si>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</si>
  <si>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</si>
  <si>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</si>
  <si>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</si>
  <si>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</si>
  <si>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</si>
  <si>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</si>
  <si>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</si>
  <si>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</si>
  <si>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</si>
  <si>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</si>
  <si>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</si>
  <si>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</si>
  <si>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</si>
  <si>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</si>
  <si>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</si>
  <si>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</si>
  <si>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</si>
  <si>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</si>
  <si>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</si>
  <si>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</si>
  <si>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</si>
  <si>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</si>
  <si>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</si>
  <si>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</si>
  <si>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</si>
  <si>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</si>
  <si>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</si>
  <si>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</si>
  <si>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</si>
  <si>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</si>
  <si>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</si>
  <si>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</si>
  <si>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</si>
  <si>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</si>
  <si>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</si>
  <si>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</si>
  <si>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</si>
  <si>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</si>
  <si>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</si>
  <si>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</si>
  <si>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</si>
  <si>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</si>
  <si>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</si>
  <si>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</si>
  <si>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</si>
  <si>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</si>
  <si>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</si>
  <si>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</si>
  <si>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</si>
  <si>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</si>
  <si>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</si>
  <si>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</si>
  <si>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</si>
  <si>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</si>
  <si>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</si>
  <si>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</si>
  <si>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</si>
  <si>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</si>
  <si>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</si>
  <si>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</si>
  <si>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</si>
  <si>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</si>
  <si>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</si>
  <si>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</si>
  <si>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</si>
  <si>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</si>
  <si>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</si>
  <si>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</si>
  <si>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</si>
  <si>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</si>
  <si>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</si>
  <si>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</si>
  <si>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</si>
  <si>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</si>
  <si>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</si>
  <si>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</si>
  <si>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</si>
  <si>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</si>
  <si>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</si>
  <si>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</si>
  <si>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</si>
  <si>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</si>
  <si>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</si>
  <si>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</si>
  <si>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</si>
  <si>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</si>
  <si>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</si>
  <si>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</si>
  <si>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</si>
  <si>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</si>
  <si>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</si>
  <si>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</si>
  <si>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</si>
  <si>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</si>
  <si>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</si>
  <si>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</si>
  <si>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</si>
  <si>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</si>
  <si>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</si>
  <si>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</si>
  <si>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</si>
  <si>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</si>
  <si>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</si>
  <si>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</si>
  <si>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</si>
  <si>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</si>
  <si>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</si>
  <si>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</si>
  <si>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</si>
  <si>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</si>
  <si>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</si>
  <si>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</si>
  <si>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</si>
  <si>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</si>
  <si>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</si>
  <si>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</si>
  <si>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</si>
  <si>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</si>
  <si>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</si>
  <si>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</si>
  <si>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</si>
  <si>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</si>
  <si>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</si>
  <si>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</si>
  <si>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</si>
  <si>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</si>
  <si>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</si>
  <si>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</si>
  <si>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</si>
  <si>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</si>
  <si>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</si>
  <si>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</si>
  <si>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</si>
  <si>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</si>
  <si>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</si>
  <si>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</si>
  <si>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</si>
  <si>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</si>
  <si>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</si>
  <si>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</si>
  <si>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</si>
  <si>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</si>
  <si>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</si>
  <si>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</si>
  <si>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</si>
  <si>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</si>
  <si>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</si>
  <si>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</si>
  <si>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</si>
  <si>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</si>
  <si>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</si>
  <si>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</si>
  <si>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</si>
  <si>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</si>
  <si>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</si>
  <si>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</si>
  <si>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</si>
  <si>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</si>
  <si>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</si>
  <si>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</si>
  <si>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</si>
  <si>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</si>
  <si>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</si>
  <si>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</si>
  <si>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</si>
  <si>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</si>
  <si>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</si>
  <si>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</si>
  <si>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</si>
  <si>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</si>
  <si>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</si>
  <si>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</si>
  <si>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</si>
  <si>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</si>
  <si>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</si>
  <si>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</si>
  <si>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</si>
  <si>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</si>
  <si>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</si>
  <si>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</si>
  <si>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</si>
  <si>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</si>
  <si>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</si>
  <si>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</si>
  <si>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</si>
  <si>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</si>
  <si>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</si>
  <si>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</si>
  <si>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</si>
  <si>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</si>
  <si>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</si>
  <si>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</si>
  <si>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</si>
  <si>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</si>
  <si>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</si>
  <si>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</si>
  <si>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</si>
  <si>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</si>
  <si>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</si>
  <si>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</si>
  <si>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</si>
  <si>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</si>
  <si>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</si>
  <si>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</si>
  <si>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</si>
  <si>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</si>
  <si>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</si>
  <si>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</si>
  <si>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</si>
  <si>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</si>
  <si>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</si>
  <si>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</si>
  <si>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</si>
  <si>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</si>
  <si>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</si>
  <si>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</si>
  <si>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</si>
  <si>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</si>
  <si>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</si>
  <si>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</si>
  <si>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</si>
  <si>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</si>
  <si>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</si>
  <si>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</si>
  <si>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</si>
  <si>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</si>
  <si>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</si>
  <si>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</si>
  <si>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</si>
  <si>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</si>
  <si>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</si>
  <si>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</si>
  <si>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</si>
  <si>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</si>
  <si>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</si>
  <si>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</si>
  <si>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</si>
  <si>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</si>
  <si>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</si>
  <si>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</si>
  <si>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</si>
  <si>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</si>
  <si>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</si>
  <si>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</si>
  <si>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</si>
  <si>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</si>
  <si>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</si>
  <si>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</si>
  <si>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</si>
  <si>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</si>
  <si>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</si>
  <si>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</si>
  <si>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</si>
  <si>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</si>
  <si>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</si>
  <si>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</si>
  <si>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</si>
  <si>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</si>
  <si>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</si>
  <si>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</si>
  <si>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</si>
  <si>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</si>
  <si>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</si>
  <si>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</si>
  <si>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</si>
  <si>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</si>
  <si>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</si>
  <si>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</si>
  <si>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</si>
  <si>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</si>
  <si>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</si>
  <si>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</si>
  <si>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</si>
  <si>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</si>
  <si>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</si>
  <si>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</si>
  <si>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</si>
  <si>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</si>
  <si>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</si>
  <si>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</si>
  <si>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</si>
  <si>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</si>
  <si>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</si>
  <si>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</si>
  <si>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</si>
  <si>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</si>
  <si>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</si>
  <si>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</si>
  <si>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</si>
  <si>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</si>
  <si>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</si>
  <si>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</si>
  <si>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</si>
  <si>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</si>
  <si>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</si>
  <si>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</si>
  <si>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</si>
  <si>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</si>
  <si>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</si>
  <si>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</si>
  <si>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</si>
  <si>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</si>
  <si>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</si>
  <si>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</si>
  <si>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</si>
  <si>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</si>
  <si>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</si>
  <si>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</si>
  <si>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</si>
  <si>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</si>
  <si>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</si>
  <si>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</si>
  <si>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</si>
  <si>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</si>
  <si>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</si>
  <si>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</si>
  <si>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</si>
  <si>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</si>
  <si>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</si>
  <si>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</si>
  <si>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</si>
  <si>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</si>
  <si>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</si>
  <si>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</si>
  <si>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</si>
  <si>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</si>
  <si>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</si>
  <si>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</si>
  <si>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</si>
  <si>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</si>
  <si>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</si>
  <si>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</si>
  <si>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</si>
  <si>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</si>
  <si>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</si>
  <si>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</si>
  <si>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</si>
  <si>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</si>
  <si>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</si>
  <si>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</si>
  <si>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</si>
  <si>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</si>
  <si>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</si>
  <si>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</si>
  <si>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</si>
  <si>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</si>
  <si>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</si>
  <si>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</si>
  <si>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</si>
  <si>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</si>
  <si>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</si>
  <si>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</si>
  <si>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</si>
  <si>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</si>
  <si>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</si>
  <si>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</si>
  <si>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</si>
  <si>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</si>
  <si>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</si>
  <si>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</si>
  <si>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</si>
  <si>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</si>
  <si>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</si>
  <si>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</si>
  <si>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</si>
  <si>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</si>
  <si>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</si>
  <si>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</si>
  <si>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</si>
  <si>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</si>
  <si>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</si>
  <si>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</si>
  <si>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</si>
  <si>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</si>
  <si>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</si>
  <si>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</si>
  <si>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</si>
  <si>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</si>
  <si>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</si>
  <si>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</si>
  <si>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</si>
  <si>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</si>
  <si>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</si>
  <si>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</si>
  <si>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</si>
  <si>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</si>
  <si>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</si>
  <si>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</si>
  <si>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</si>
  <si>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</si>
  <si>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</si>
  <si>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</si>
  <si>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</si>
  <si>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</si>
  <si>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</si>
  <si>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</si>
  <si>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</si>
  <si>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</si>
  <si>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</si>
  <si>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</si>
  <si>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</si>
  <si>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</si>
  <si>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</si>
  <si>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</si>
  <si>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</si>
  <si>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</si>
  <si>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</si>
  <si>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</si>
  <si>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</si>
  <si>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</si>
  <si>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</si>
  <si>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</si>
  <si>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</si>
  <si>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</si>
  <si>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</si>
  <si>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</si>
  <si>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</si>
  <si>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</si>
  <si>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</si>
  <si>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</si>
  <si>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</si>
  <si>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</si>
  <si>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</si>
  <si>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</si>
  <si>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</si>
  <si>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</si>
  <si>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</si>
  <si>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</si>
  <si>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</si>
  <si>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</si>
  <si>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</si>
  <si>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</si>
  <si>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</si>
  <si>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</si>
  <si>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</si>
  <si>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</si>
  <si>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</si>
  <si>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</si>
  <si>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</si>
  <si>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</si>
  <si>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</si>
  <si>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</si>
  <si>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</si>
  <si>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</si>
  <si>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</si>
  <si>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</si>
  <si>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</si>
  <si>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</si>
  <si>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</si>
  <si>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</si>
  <si>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</si>
  <si>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</si>
  <si>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</si>
  <si>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</si>
  <si>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</si>
  <si>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</si>
  <si>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</si>
  <si>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</si>
  <si>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</si>
  <si>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</si>
  <si>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</si>
  <si>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</si>
  <si>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</si>
  <si>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</si>
  <si>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</si>
  <si>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</si>
  <si>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</si>
  <si>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</si>
  <si>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</si>
  <si>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</si>
  <si>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</si>
  <si>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</si>
  <si>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</si>
  <si>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</si>
  <si>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</si>
  <si>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</si>
  <si>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</si>
  <si>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</si>
  <si>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</si>
  <si>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</si>
  <si>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</si>
  <si>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</si>
  <si>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</si>
  <si>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</si>
  <si>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</si>
  <si>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</si>
  <si>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</si>
  <si>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</si>
  <si>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</si>
  <si>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</si>
  <si>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</si>
  <si>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</si>
  <si>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</si>
  <si>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</si>
  <si>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</si>
  <si>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</si>
  <si>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</si>
  <si>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</si>
  <si>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</si>
  <si>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</si>
  <si>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</si>
  <si>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</si>
  <si>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</si>
  <si>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</si>
  <si>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</si>
  <si>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</si>
  <si>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</si>
  <si>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</si>
  <si>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</si>
  <si>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</si>
  <si>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</si>
  <si>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</si>
  <si>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</si>
  <si>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</si>
  <si>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</si>
  <si>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</si>
  <si>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</si>
  <si>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</si>
  <si>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</si>
  <si>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</si>
  <si>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</si>
  <si>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</si>
  <si>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</si>
  <si>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</si>
  <si>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</si>
  <si>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</si>
  <si>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</si>
  <si>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</si>
  <si>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</si>
  <si>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</si>
  <si>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</si>
  <si>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</si>
  <si>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</si>
  <si>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</si>
  <si>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</si>
  <si>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</si>
  <si>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</si>
  <si>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</si>
  <si>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</si>
  <si>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</si>
  <si>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</si>
  <si>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</si>
  <si>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</si>
  <si>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</si>
  <si>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</si>
  <si>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</si>
  <si>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</si>
  <si>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</si>
  <si>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</si>
  <si>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</si>
  <si>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</si>
  <si>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</si>
  <si>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</si>
  <si>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</si>
  <si>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</si>
  <si>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</si>
  <si>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</si>
  <si>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</si>
  <si>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</si>
  <si>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</si>
  <si>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</si>
  <si>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</si>
  <si>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</si>
  <si>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</si>
  <si>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</si>
  <si>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</si>
  <si>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</si>
  <si>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</si>
  <si>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</si>
  <si>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</si>
  <si>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</si>
  <si>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</si>
  <si>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</si>
  <si>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</si>
  <si>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</si>
  <si>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</si>
  <si>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</si>
  <si>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</si>
  <si>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</si>
  <si>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</si>
  <si>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</si>
  <si>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</si>
  <si>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</si>
  <si>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</si>
  <si>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</si>
  <si>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</si>
  <si>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</si>
  <si>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</si>
  <si>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</si>
  <si>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</si>
  <si>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</si>
  <si>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</si>
  <si>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</si>
  <si>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</si>
  <si>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</si>
  <si>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</si>
  <si>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</si>
  <si>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</si>
  <si>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</si>
  <si>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</si>
  <si>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</si>
  <si>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</si>
  <si>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</si>
  <si>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</si>
  <si>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</si>
  <si>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</si>
  <si>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</si>
  <si>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</si>
  <si>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</si>
  <si>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</si>
  <si>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</si>
  <si>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</si>
  <si>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</si>
  <si>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</si>
  <si>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</si>
  <si>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</si>
  <si>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</si>
  <si>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</si>
  <si>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</si>
  <si>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</si>
  <si>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</si>
  <si>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</si>
  <si>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</si>
  <si>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</si>
  <si>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</si>
  <si>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</si>
  <si>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</si>
  <si>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</si>
  <si>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</si>
  <si>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</si>
  <si>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</si>
  <si>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</si>
  <si>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</si>
  <si>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</si>
  <si>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</si>
  <si>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</si>
  <si>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</si>
  <si>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</si>
  <si>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</si>
  <si>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</si>
  <si>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</si>
  <si>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</si>
  <si>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</si>
  <si>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</si>
  <si>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</si>
  <si>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</si>
  <si>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</si>
  <si>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</si>
  <si>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</si>
  <si>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</si>
  <si>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</si>
  <si>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</si>
  <si>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</si>
  <si>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</si>
  <si>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</si>
  <si>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</si>
  <si>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</si>
  <si>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</si>
  <si>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</si>
  <si>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</si>
  <si>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</si>
  <si>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</si>
  <si>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</si>
  <si>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</si>
  <si>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</si>
  <si>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</si>
  <si>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</si>
  <si>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</si>
  <si>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</si>
  <si>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</si>
  <si>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</si>
  <si>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</si>
  <si>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</si>
  <si>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</si>
  <si>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</si>
  <si>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</si>
  <si>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</si>
  <si>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</si>
  <si>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</si>
  <si>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</si>
  <si>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</si>
  <si>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</si>
  <si>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</si>
  <si>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</si>
  <si>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</si>
  <si>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</si>
  <si>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</si>
  <si>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</si>
  <si>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</si>
  <si>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</si>
  <si>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</si>
  <si>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</si>
  <si>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</si>
  <si>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</si>
  <si>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</si>
  <si>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</si>
  <si>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</si>
  <si>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</si>
  <si>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</si>
  <si>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</si>
  <si>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</si>
  <si>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</si>
  <si>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</si>
  <si>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</si>
  <si>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</si>
  <si>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</si>
  <si>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</si>
  <si>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</si>
  <si>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</si>
  <si>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</si>
  <si>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</si>
  <si>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</si>
  <si>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</si>
  <si>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</si>
  <si>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</si>
  <si>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</si>
  <si>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</si>
  <si>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</si>
  <si>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</si>
  <si>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</si>
  <si>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</si>
  <si>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</si>
  <si>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</si>
  <si>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</si>
  <si>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</si>
  <si>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</si>
  <si>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</si>
  <si>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</si>
  <si>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</si>
  <si>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</si>
  <si>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</si>
  <si>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</si>
  <si>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</si>
  <si>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</si>
  <si>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</si>
  <si>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</si>
  <si>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</si>
  <si>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</si>
  <si>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</si>
  <si>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</si>
  <si>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</si>
  <si>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</si>
  <si>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</si>
  <si>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</si>
  <si>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</si>
  <si>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</si>
  <si>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</si>
  <si>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</si>
  <si>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</si>
  <si>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</si>
  <si>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</si>
  <si>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</si>
  <si>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</si>
  <si>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</si>
  <si>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</si>
  <si>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</si>
  <si>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</si>
  <si>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</si>
  <si>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</si>
  <si>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</si>
  <si>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</si>
  <si>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</si>
  <si>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</si>
  <si>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</si>
  <si>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</si>
  <si>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</si>
  <si>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</si>
  <si>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</si>
  <si>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</si>
  <si>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</si>
  <si>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</si>
  <si>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</si>
  <si>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</si>
  <si>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</si>
  <si>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</si>
  <si>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</si>
  <si>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</si>
  <si>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</si>
  <si>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</si>
  <si>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</si>
  <si>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</si>
  <si>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</si>
  <si>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</si>
  <si>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</si>
  <si>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</si>
  <si>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</si>
  <si>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</si>
  <si>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</si>
  <si>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</si>
  <si>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</si>
  <si>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</si>
  <si>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</si>
  <si>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</si>
  <si>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</si>
  <si>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</si>
  <si>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</si>
  <si>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</si>
  <si>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</si>
  <si>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</si>
  <si>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</si>
  <si>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</si>
  <si>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</si>
  <si>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</si>
  <si>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</si>
  <si>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</si>
  <si>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</si>
  <si>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</si>
  <si>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</si>
  <si>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</si>
  <si>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</si>
  <si>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</si>
  <si>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</si>
  <si>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</si>
  <si>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</si>
  <si>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</si>
  <si>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</si>
  <si>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</si>
  <si>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</si>
  <si>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</si>
  <si>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</si>
  <si>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</si>
  <si>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</si>
  <si>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</si>
  <si>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</si>
  <si>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</si>
  <si>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</si>
  <si>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</si>
  <si>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</si>
  <si>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</si>
  <si>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</si>
  <si>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</si>
  <si>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</si>
  <si>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</si>
  <si>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</si>
  <si>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</si>
  <si>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</si>
  <si>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</si>
  <si>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</si>
  <si>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</si>
  <si>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</si>
  <si>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</si>
  <si>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</si>
  <si>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</si>
  <si>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</si>
  <si>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</si>
  <si>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</si>
  <si>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</si>
  <si>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</si>
  <si>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</si>
  <si>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</si>
  <si>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</si>
  <si>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</si>
  <si>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</si>
  <si>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</si>
  <si>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</si>
  <si>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</si>
  <si>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</si>
  <si>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</si>
  <si>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</si>
  <si>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</si>
  <si>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</si>
  <si>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</si>
  <si>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</si>
  <si>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</si>
  <si>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</si>
  <si>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</si>
  <si>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</si>
  <si>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</si>
  <si>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</si>
  <si>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</si>
  <si>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</si>
  <si>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</si>
  <si>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</si>
  <si>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</si>
  <si>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</si>
  <si>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</si>
  <si>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</si>
  <si>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</si>
  <si>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</si>
  <si>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</si>
  <si>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</si>
  <si>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</si>
  <si>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</si>
  <si>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</si>
  <si>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</si>
  <si>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</si>
  <si>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</si>
  <si>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</si>
  <si>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</si>
  <si>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</si>
  <si>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</si>
  <si>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</si>
  <si>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</si>
  <si>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</si>
  <si>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</si>
  <si>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</si>
  <si>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</si>
  <si>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</si>
  <si>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</si>
  <si>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</si>
  <si>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</si>
  <si>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</si>
  <si>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</si>
  <si>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</si>
  <si>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</si>
  <si>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</si>
  <si>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</si>
  <si>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</si>
  <si>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</si>
  <si>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</si>
  <si>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</si>
  <si>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</si>
  <si>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</si>
  <si>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</si>
  <si>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</si>
  <si>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</si>
  <si>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</si>
  <si>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</si>
  <si>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</si>
  <si>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</si>
  <si>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</si>
  <si>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</si>
  <si>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</si>
  <si>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</si>
  <si>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</si>
  <si>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</si>
  <si>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</si>
  <si>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</si>
  <si>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</si>
  <si>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</si>
  <si>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</si>
  <si>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</si>
  <si>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</si>
  <si>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</si>
  <si>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</si>
  <si>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</si>
  <si>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</si>
  <si>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</si>
  <si>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</si>
  <si>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</si>
  <si>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</si>
  <si>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</si>
  <si>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</si>
  <si>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</si>
  <si>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</si>
  <si>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</si>
  <si>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</si>
  <si>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</si>
  <si>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</si>
  <si>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</si>
  <si>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</si>
  <si>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</si>
  <si>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</si>
  <si>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</si>
  <si>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</si>
  <si>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</si>
  <si>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</si>
  <si>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</si>
  <si>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</si>
  <si>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</si>
  <si>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</si>
  <si>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</si>
  <si>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</si>
  <si>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</si>
  <si>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</si>
  <si>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</si>
  <si>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</si>
  <si>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</si>
  <si>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</si>
  <si>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</si>
  <si>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</si>
  <si>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</si>
  <si>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</si>
  <si>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</si>
  <si>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</si>
  <si>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</si>
  <si>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</si>
  <si>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</si>
  <si>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</si>
  <si>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</si>
  <si>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</si>
  <si>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</si>
  <si>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</si>
  <si>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</si>
  <si>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</si>
  <si>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</si>
  <si>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</si>
  <si>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</si>
  <si>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</si>
  <si>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</si>
  <si>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</si>
  <si>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</si>
  <si>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</si>
  <si>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</si>
  <si>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</si>
  <si>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</si>
  <si>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</si>
  <si>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</si>
  <si>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</si>
  <si>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</si>
  <si>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</si>
  <si>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</si>
  <si>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</si>
  <si>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</si>
  <si>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</si>
  <si>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</si>
  <si>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</si>
  <si>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</si>
  <si>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</si>
  <si>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</si>
  <si>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</si>
  <si>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</si>
  <si>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</si>
  <si>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</si>
  <si>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</si>
  <si>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</si>
  <si>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</si>
  <si>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</si>
  <si>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</si>
  <si>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</si>
  <si>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</si>
  <si>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</si>
  <si>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</si>
  <si>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</si>
  <si>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</si>
  <si>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</si>
  <si>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</si>
  <si>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</si>
  <si>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</si>
  <si>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</si>
  <si>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</si>
  <si>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</si>
  <si>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</si>
  <si>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</si>
  <si>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</si>
  <si>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</si>
  <si>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</si>
  <si>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</si>
  <si>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</si>
  <si>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</si>
  <si>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</si>
  <si>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</si>
  <si>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</si>
  <si>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</si>
  <si>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</si>
  <si>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</si>
  <si>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</si>
  <si>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</si>
  <si>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</si>
  <si>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</si>
  <si>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</si>
  <si>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</si>
  <si>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</si>
  <si>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</si>
  <si>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</si>
  <si>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</si>
  <si>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</si>
  <si>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</si>
  <si>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</si>
  <si>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</si>
  <si>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</si>
  <si>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</si>
  <si>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</si>
  <si>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</si>
  <si>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</si>
  <si>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</si>
  <si>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</si>
  <si>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</si>
  <si>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</si>
  <si>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</si>
  <si>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</si>
  <si>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</si>
  <si>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</si>
  <si>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</si>
  <si>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</si>
  <si>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</si>
  <si>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</si>
  <si>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</si>
  <si>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</si>
  <si>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</si>
  <si>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</si>
  <si>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</si>
  <si>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</si>
  <si>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</si>
  <si>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</si>
  <si>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</si>
  <si>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</si>
  <si>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</si>
  <si>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</si>
  <si>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</si>
  <si>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</si>
  <si>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</si>
  <si>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</si>
  <si>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</si>
  <si>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</si>
  <si>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</si>
  <si>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</si>
  <si>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</si>
  <si>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</si>
  <si>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</si>
  <si>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</si>
  <si>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</si>
  <si>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</si>
  <si>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</si>
  <si>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</si>
  <si>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</si>
  <si>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</si>
  <si>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</si>
  <si>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</si>
  <si>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</si>
  <si>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</si>
  <si>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</si>
  <si>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</si>
  <si>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</si>
  <si>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</si>
  <si>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</si>
  <si>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</si>
  <si>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</si>
  <si>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</si>
  <si>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</si>
  <si>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</si>
  <si>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</si>
  <si>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</si>
  <si>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</si>
  <si>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</si>
  <si>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</si>
  <si>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</si>
  <si>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</si>
  <si>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</si>
  <si>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</si>
  <si>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</si>
  <si>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</si>
  <si>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</si>
  <si>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</si>
  <si>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</si>
  <si>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</si>
  <si>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</si>
  <si>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</si>
  <si>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</si>
  <si>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</si>
  <si>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</si>
  <si>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</si>
  <si>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</si>
  <si>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</si>
  <si>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</si>
  <si>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</si>
  <si>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</si>
  <si>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</si>
  <si>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</si>
  <si>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</si>
  <si>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</si>
  <si>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</si>
  <si>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</si>
  <si>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</si>
  <si>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</si>
  <si>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</si>
  <si>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</si>
  <si>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</si>
  <si>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</si>
  <si>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</si>
  <si>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</si>
  <si>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</si>
  <si>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</si>
  <si>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</si>
  <si>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</si>
  <si>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</si>
  <si>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</si>
  <si>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</si>
  <si>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</si>
  <si>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</si>
  <si>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</si>
  <si>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</si>
  <si>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</si>
  <si>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</si>
  <si>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</si>
  <si>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</si>
  <si>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</si>
  <si>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</si>
  <si>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</si>
  <si>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</si>
  <si>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</si>
  <si>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</si>
  <si>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</si>
  <si>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</si>
  <si>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</si>
  <si>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</si>
  <si>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</si>
  <si>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</si>
  <si>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</si>
  <si>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</si>
  <si>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</si>
  <si>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</si>
  <si>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</si>
  <si>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</si>
  <si>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</si>
  <si>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</si>
  <si>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</si>
  <si>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</si>
  <si>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</si>
  <si>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</si>
  <si>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</si>
  <si>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</si>
  <si>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</si>
  <si>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</si>
  <si>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</si>
  <si>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</si>
  <si>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</si>
  <si>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</si>
  <si>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</si>
  <si>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</si>
  <si>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</si>
  <si>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</si>
  <si>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</si>
  <si>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</si>
  <si>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</si>
  <si>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</si>
  <si>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</si>
  <si>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</si>
  <si>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</si>
  <si>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</si>
  <si>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</si>
  <si>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</si>
  <si>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</si>
  <si>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</si>
  <si>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</si>
  <si>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</si>
  <si>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</si>
  <si>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</si>
  <si>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</si>
  <si>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</si>
  <si>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</si>
  <si>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</si>
  <si>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</si>
  <si>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</si>
  <si>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</si>
  <si>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</si>
  <si>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</si>
  <si>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</si>
  <si>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</si>
  <si>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</si>
  <si>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</si>
  <si>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</si>
  <si>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</si>
  <si>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</si>
  <si>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</si>
  <si>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</si>
  <si>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</si>
  <si>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</si>
  <si>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</si>
  <si>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</si>
  <si>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</si>
  <si>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</si>
  <si>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</si>
  <si>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</si>
  <si>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</si>
  <si>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</si>
  <si>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</si>
  <si>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</si>
  <si>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</si>
  <si>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</si>
  <si>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</si>
  <si>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</si>
  <si>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</si>
  <si>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</si>
  <si>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</si>
  <si>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</si>
  <si>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</si>
  <si>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</si>
  <si>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</si>
  <si>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</si>
  <si>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</si>
  <si>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</si>
  <si>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</si>
  <si>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</si>
  <si>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</si>
  <si>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</si>
  <si>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</si>
  <si>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</si>
  <si>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</si>
  <si>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</si>
  <si>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</si>
  <si>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</si>
  <si>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</si>
  <si>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</si>
  <si>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</si>
  <si>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</si>
  <si>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</si>
  <si>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</si>
  <si>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</si>
  <si>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</si>
  <si>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</si>
  <si>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</si>
  <si>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</si>
  <si>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</si>
  <si>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</si>
  <si>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</si>
  <si>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</si>
  <si>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</si>
  <si>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</si>
  <si>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</si>
  <si>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</si>
  <si>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</si>
  <si>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</si>
  <si>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</si>
  <si>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</si>
  <si>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</si>
  <si>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</si>
  <si>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</si>
  <si>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</si>
  <si>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</si>
  <si>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</si>
  <si>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</si>
  <si>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</si>
  <si>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</si>
  <si>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</si>
  <si>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</si>
  <si>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</si>
  <si>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</si>
  <si>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</si>
  <si>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</si>
  <si>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</si>
  <si>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</si>
  <si>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</si>
  <si>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</si>
  <si>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</si>
  <si>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</si>
  <si>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</si>
  <si>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</si>
  <si>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</si>
  <si>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</si>
  <si>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</si>
  <si>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</si>
  <si>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</si>
  <si>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</si>
  <si>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</si>
  <si>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</si>
  <si>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</si>
  <si>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</si>
  <si>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</si>
  <si>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</si>
  <si>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</si>
  <si>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</si>
  <si>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</si>
  <si>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</si>
  <si>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</si>
  <si>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</si>
  <si>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</si>
  <si>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</si>
  <si>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</si>
  <si>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</si>
  <si>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</si>
  <si>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</si>
  <si>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</si>
  <si>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</si>
  <si>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</si>
  <si>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</si>
  <si>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</si>
  <si>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</si>
  <si>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</si>
  <si>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</si>
  <si>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</si>
  <si>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</si>
  <si>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</si>
  <si>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</si>
  <si>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</si>
  <si>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</si>
  <si>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</si>
  <si>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</si>
  <si>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</si>
  <si>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</si>
  <si>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</si>
  <si>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</si>
  <si>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</si>
  <si>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</si>
  <si>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</si>
  <si>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</si>
  <si>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</si>
  <si>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</si>
  <si>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</si>
  <si>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</si>
  <si>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</si>
  <si>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</si>
  <si>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</si>
  <si>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</si>
  <si>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</si>
  <si>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</si>
  <si>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</si>
  <si>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</si>
  <si>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</si>
  <si>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</si>
  <si>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</si>
  <si>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</si>
  <si>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</si>
  <si>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</si>
  <si>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</si>
  <si>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</si>
  <si>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</si>
  <si>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</si>
  <si>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</si>
  <si>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</si>
  <si>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</si>
  <si>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</si>
  <si>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</si>
  <si>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</si>
  <si>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</si>
  <si>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</si>
  <si>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</si>
  <si>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</si>
  <si>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</si>
  <si>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</si>
  <si>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</si>
  <si>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</si>
  <si>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</si>
  <si>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</si>
  <si>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</si>
  <si>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</si>
  <si>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</si>
  <si>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</si>
  <si>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</si>
  <si>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</si>
  <si>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</si>
  <si>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</si>
  <si>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</si>
  <si>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</si>
  <si>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</si>
  <si>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</si>
  <si>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</si>
  <si>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</si>
  <si>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</si>
  <si>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</si>
  <si>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</si>
  <si>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</si>
  <si>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</si>
  <si>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</si>
  <si>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</si>
  <si>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</si>
  <si>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</si>
  <si>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</si>
  <si>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</si>
  <si>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</si>
  <si>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</si>
  <si>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</si>
  <si>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</si>
  <si>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</si>
  <si>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</si>
  <si>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</si>
  <si>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</si>
  <si>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</si>
  <si>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</si>
  <si>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</si>
  <si>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</si>
  <si>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</si>
  <si>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</si>
  <si>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</si>
  <si>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</si>
  <si>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</si>
  <si>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</si>
  <si>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</si>
  <si>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</si>
  <si>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</si>
  <si>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</si>
  <si>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</si>
  <si>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</si>
  <si>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</si>
  <si>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</si>
  <si>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</si>
  <si>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</si>
  <si>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</si>
  <si>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</si>
  <si>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</si>
  <si>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</si>
  <si>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</si>
  <si>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</si>
  <si>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</si>
  <si>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</si>
  <si>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</si>
  <si>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</si>
  <si>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</si>
  <si>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</si>
  <si>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</si>
  <si>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</si>
  <si>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</si>
  <si>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</si>
  <si>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</si>
  <si>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</si>
  <si>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</si>
  <si>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</si>
  <si>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</si>
  <si>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</si>
  <si>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</si>
  <si>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</si>
  <si>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</si>
  <si>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</si>
  <si>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</si>
  <si>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</si>
  <si>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</si>
  <si>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</si>
  <si>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</si>
  <si>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</si>
  <si>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</si>
  <si>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</si>
  <si>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</si>
  <si>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</si>
  <si>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</si>
  <si>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</si>
  <si>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</si>
  <si>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</si>
  <si>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</si>
  <si>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</si>
  <si>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</si>
  <si>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</si>
  <si>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</si>
  <si>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</si>
  <si>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</si>
  <si>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</si>
  <si>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</si>
  <si>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</si>
  <si>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</si>
  <si>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</si>
  <si>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</si>
  <si>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</si>
  <si>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</si>
  <si>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</si>
  <si>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</si>
  <si>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</si>
  <si>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</si>
  <si>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</si>
  <si>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</si>
  <si>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</si>
  <si>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</si>
  <si>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</si>
  <si>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</si>
  <si>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</si>
  <si>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</si>
  <si>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</si>
  <si>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</si>
  <si>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</si>
  <si>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</si>
  <si>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</si>
  <si>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</si>
  <si>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</si>
  <si>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</si>
  <si>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</si>
  <si>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</si>
  <si>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</si>
  <si>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</si>
  <si>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</si>
  <si>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</si>
  <si>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</si>
  <si>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</si>
  <si>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</si>
  <si>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</si>
  <si>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</si>
  <si>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</si>
  <si>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</si>
  <si>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</si>
  <si>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</si>
  <si>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</si>
  <si>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</si>
  <si>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</si>
  <si>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</si>
  <si>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</si>
  <si>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</si>
  <si>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</si>
  <si>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</si>
  <si>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</si>
  <si>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</si>
  <si>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</si>
  <si>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</si>
  <si>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</si>
  <si>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</si>
  <si>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</si>
  <si>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</si>
  <si>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</si>
  <si>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</si>
  <si>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</si>
  <si>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</si>
  <si>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</si>
  <si>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</si>
  <si>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</si>
  <si>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</si>
  <si>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</si>
  <si>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</si>
  <si>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</si>
  <si>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</si>
  <si>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</si>
  <si>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</si>
  <si>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</si>
  <si>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</si>
  <si>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</si>
  <si>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</si>
  <si>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</si>
  <si>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</si>
  <si>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</si>
  <si>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</si>
  <si>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</si>
  <si>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</si>
  <si>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</si>
  <si>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</si>
  <si>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</si>
  <si>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</si>
  <si>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</si>
  <si>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</si>
  <si>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</si>
  <si>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</si>
  <si>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</si>
  <si>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</si>
  <si>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</si>
  <si>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</si>
  <si>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</si>
  <si>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</si>
  <si>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</si>
  <si>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</si>
  <si>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</si>
  <si>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</si>
  <si>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</si>
  <si>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</si>
  <si>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</si>
  <si>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</si>
  <si>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</si>
  <si>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</si>
  <si>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</si>
  <si>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</si>
  <si>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</si>
  <si>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</si>
  <si>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</si>
  <si>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</si>
  <si>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</si>
  <si>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</si>
  <si>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</si>
  <si>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</si>
  <si>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</si>
  <si>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</si>
  <si>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</si>
  <si>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</si>
  <si>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</si>
  <si>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</si>
  <si>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</si>
  <si>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</si>
  <si>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</si>
  <si>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</si>
  <si>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</si>
  <si>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</si>
  <si>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</si>
  <si>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</si>
  <si>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</si>
  <si>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</si>
  <si>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</si>
  <si>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</si>
  <si>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</si>
  <si>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</si>
  <si>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</si>
  <si>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</si>
  <si>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</si>
  <si>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</si>
  <si>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</si>
  <si>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</si>
  <si>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</si>
  <si>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</si>
  <si>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</si>
  <si>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</si>
  <si>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</si>
  <si>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</si>
  <si>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</si>
  <si>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</si>
  <si>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</si>
  <si>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</si>
  <si>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</si>
  <si>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</si>
  <si>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</si>
  <si>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</si>
  <si>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</si>
  <si>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</si>
  <si>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</si>
  <si>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</si>
  <si>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</si>
  <si>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</si>
  <si>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</si>
  <si>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</si>
  <si>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</si>
  <si>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</si>
  <si>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</si>
  <si>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</si>
  <si>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</si>
  <si>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</si>
  <si>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</si>
  <si>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</si>
  <si>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</si>
  <si>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</si>
  <si>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</si>
  <si>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</si>
  <si>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</si>
  <si>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</si>
  <si>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</si>
  <si>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</si>
  <si>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</si>
  <si>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</si>
  <si>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</si>
  <si>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</si>
  <si>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</si>
  <si>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</si>
  <si>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</si>
  <si>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</si>
  <si>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</si>
  <si>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</si>
  <si>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</si>
  <si>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</si>
  <si>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</si>
  <si>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</si>
  <si>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</si>
  <si>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</si>
  <si>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</si>
  <si>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</si>
  <si>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</si>
  <si>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</si>
  <si>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</si>
  <si>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</si>
  <si>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</si>
  <si>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</si>
  <si>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</si>
  <si>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</si>
  <si>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</si>
  <si>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</si>
  <si>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</si>
  <si>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</si>
  <si>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</si>
  <si>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</si>
  <si>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</si>
  <si>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</si>
  <si>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</si>
  <si>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</si>
  <si>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</si>
  <si>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</si>
  <si>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</si>
  <si>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</si>
  <si>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</si>
  <si>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</si>
  <si>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</si>
  <si>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</si>
  <si>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</si>
  <si>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</si>
  <si>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</si>
  <si>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</si>
  <si>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</si>
  <si>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</si>
  <si>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</si>
  <si>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</si>
  <si>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</si>
  <si>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</si>
  <si>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</si>
  <si>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</si>
  <si>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</si>
  <si>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</si>
  <si>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</si>
  <si>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</si>
  <si>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</si>
  <si>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</si>
  <si>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</si>
  <si>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</si>
  <si>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</si>
  <si>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</si>
  <si>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</si>
  <si>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</si>
  <si>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</si>
  <si>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</si>
  <si>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</si>
  <si>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</si>
  <si>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</si>
  <si>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</si>
  <si>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</si>
  <si>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</si>
  <si>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</si>
  <si>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</si>
  <si>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</si>
  <si>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</si>
  <si>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</si>
  <si>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</si>
  <si>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</si>
  <si>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</si>
  <si>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</si>
  <si>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</si>
  <si>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</si>
  <si>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</si>
  <si>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</si>
  <si>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</si>
  <si>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</si>
  <si>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</si>
  <si>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</si>
  <si>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</si>
  <si>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</si>
  <si>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</si>
  <si>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</si>
  <si>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</si>
  <si>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</si>
  <si>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</si>
  <si>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</si>
  <si>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</si>
  <si>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</si>
  <si>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</si>
  <si>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</si>
  <si>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</si>
  <si>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</si>
  <si>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</si>
  <si>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</si>
  <si>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</si>
  <si>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</si>
  <si>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</si>
  <si>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</si>
  <si>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</si>
  <si>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</si>
  <si>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</si>
  <si>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</si>
  <si>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</si>
  <si>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</si>
  <si>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</si>
  <si>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</si>
  <si>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</si>
  <si>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</si>
  <si>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</si>
  <si>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</si>
  <si>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</si>
  <si>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</si>
  <si>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</si>
  <si>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</si>
  <si>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</si>
  <si>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</si>
  <si>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</si>
  <si>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</si>
  <si>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</si>
  <si>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</si>
  <si>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</si>
  <si>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</si>
  <si>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</si>
  <si>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</si>
  <si>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</si>
  <si>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</si>
  <si>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</si>
  <si>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</si>
  <si>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</si>
  <si>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</si>
  <si>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</si>
  <si>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</si>
  <si>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</si>
  <si>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</si>
  <si>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</si>
  <si>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</si>
  <si>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</si>
  <si>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</si>
  <si>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</si>
  <si>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</si>
  <si>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</si>
  <si>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</si>
  <si>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</si>
  <si>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</si>
  <si>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</si>
  <si>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</si>
  <si>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</si>
  <si>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</si>
  <si>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</si>
  <si>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</si>
  <si>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</si>
  <si>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</si>
  <si>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</si>
  <si>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</si>
  <si>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</si>
  <si>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</si>
  <si>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</si>
  <si>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</si>
  <si>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</si>
  <si>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</si>
  <si>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</si>
  <si>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</si>
  <si>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</si>
  <si>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</si>
  <si>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</si>
  <si>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</si>
  <si>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</si>
  <si>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</si>
  <si>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</si>
  <si>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</si>
  <si>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</si>
  <si>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</si>
  <si>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</si>
  <si>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</si>
  <si>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</si>
  <si>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</si>
  <si>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</si>
  <si>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</si>
  <si>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</si>
  <si>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</si>
  <si>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</si>
  <si>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</si>
  <si>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</si>
  <si>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</si>
  <si>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</si>
  <si>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</si>
  <si>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</si>
  <si>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</si>
  <si>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</si>
  <si>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</si>
  <si>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</si>
  <si>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</si>
  <si>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</si>
  <si>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</si>
  <si>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</si>
  <si>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</si>
  <si>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</si>
  <si>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</si>
  <si>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</si>
  <si>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</si>
  <si>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</si>
  <si>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</si>
  <si>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</si>
  <si>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</si>
  <si>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</si>
  <si>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</si>
  <si>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</si>
  <si>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</si>
  <si>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</si>
  <si>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</si>
  <si>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</si>
  <si>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</si>
  <si>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</si>
  <si>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</si>
  <si>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</si>
  <si>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</si>
  <si>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</si>
  <si>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</si>
  <si>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</si>
  <si>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</si>
  <si>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</si>
  <si>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</si>
  <si>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</si>
  <si>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</si>
  <si>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</si>
  <si>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</si>
  <si>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</si>
  <si>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</si>
  <si>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</si>
  <si>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</si>
  <si>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</si>
  <si>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</si>
  <si>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</si>
  <si>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</si>
  <si>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</si>
  <si>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</si>
  <si>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</si>
  <si>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</si>
  <si>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</si>
  <si>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</si>
  <si>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</si>
  <si>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</si>
  <si>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</si>
  <si>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</si>
  <si>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</si>
  <si>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</si>
  <si>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</si>
  <si>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</si>
  <si>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</si>
  <si>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</si>
  <si>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</si>
  <si>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</si>
  <si>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</si>
  <si>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</si>
  <si>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</si>
  <si>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</si>
  <si>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</si>
  <si>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</si>
  <si>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</si>
  <si>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</si>
  <si>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</si>
  <si>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</si>
  <si>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</si>
  <si>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</si>
  <si>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</si>
  <si>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</si>
  <si>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</si>
  <si>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</si>
  <si>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</si>
  <si>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</si>
  <si>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</si>
  <si>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</si>
  <si>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</si>
  <si>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</si>
  <si>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</si>
  <si>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</si>
  <si>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</si>
  <si>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</si>
  <si>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</si>
  <si>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</si>
  <si>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</si>
  <si>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</si>
  <si>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</si>
  <si>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</si>
  <si>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</si>
  <si>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</si>
  <si>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</si>
  <si>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</si>
  <si>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</si>
  <si>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</si>
  <si>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</si>
  <si>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</si>
  <si>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</si>
  <si>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</si>
  <si>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</si>
  <si>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</si>
  <si>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</si>
  <si>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</si>
  <si>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</si>
  <si>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</si>
  <si>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</si>
  <si>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</si>
  <si>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</si>
  <si>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</si>
  <si>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</si>
  <si>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</si>
  <si>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</si>
  <si>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</si>
  <si>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</si>
  <si>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</si>
  <si>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</si>
  <si>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</si>
  <si>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</si>
  <si>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</si>
  <si>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</si>
  <si>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</si>
  <si>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</si>
  <si>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</si>
  <si>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</si>
  <si>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</si>
  <si>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</si>
  <si>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</si>
  <si>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</si>
  <si>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</si>
  <si>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</si>
  <si>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</si>
  <si>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</si>
  <si>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</si>
  <si>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</si>
  <si>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</si>
  <si>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</si>
  <si>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</si>
  <si>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</si>
  <si>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</si>
  <si>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</si>
  <si>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</si>
  <si>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</si>
  <si>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</si>
  <si>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</si>
  <si>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</si>
  <si>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</si>
  <si>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</si>
  <si>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</si>
  <si>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</si>
  <si>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</si>
  <si>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</si>
  <si>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</si>
  <si>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</si>
  <si>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</si>
  <si>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</si>
  <si>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</si>
  <si>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</si>
  <si>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</si>
  <si>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</si>
  <si>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</si>
  <si>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</si>
  <si>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</si>
  <si>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</si>
  <si>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</si>
  <si>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</si>
  <si>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</si>
  <si>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</si>
  <si>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</si>
  <si>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</si>
  <si>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</si>
  <si>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</si>
  <si>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</si>
  <si>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</si>
  <si>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</si>
  <si>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</si>
  <si>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</si>
  <si>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</si>
  <si>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</si>
  <si>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</si>
  <si>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</si>
  <si>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</si>
  <si>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</si>
  <si>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</si>
  <si>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</si>
  <si>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</si>
  <si>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</si>
  <si>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</si>
  <si>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</si>
  <si>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</si>
  <si>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</si>
  <si>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</si>
  <si>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</si>
  <si>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</si>
  <si>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</si>
  <si>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</si>
  <si>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</si>
  <si>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</si>
  <si>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</si>
  <si>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</si>
  <si>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</si>
  <si>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</si>
  <si>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</si>
  <si>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</si>
  <si>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</si>
  <si>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</si>
  <si>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</si>
  <si>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</si>
  <si>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</si>
  <si>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</si>
  <si>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</si>
  <si>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</si>
  <si>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</si>
  <si>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</si>
  <si>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</si>
  <si>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</si>
  <si>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</si>
  <si>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</si>
  <si>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</si>
  <si>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</si>
  <si>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</si>
  <si>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</si>
  <si>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</si>
  <si>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</si>
  <si>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</si>
  <si>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</si>
  <si>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</si>
  <si>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</si>
  <si>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</si>
  <si>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</si>
  <si>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</si>
  <si>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</si>
  <si>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</si>
  <si>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</si>
  <si>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</si>
  <si>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</si>
  <si>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</si>
  <si>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</si>
  <si>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</si>
  <si>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</si>
  <si>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</si>
  <si>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</si>
  <si>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</si>
  <si>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</si>
  <si>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</si>
  <si>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</si>
  <si>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</si>
  <si>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</si>
  <si>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</si>
  <si>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</si>
  <si>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</si>
  <si>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</si>
  <si>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</si>
  <si>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</si>
  <si>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</si>
  <si>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</si>
  <si>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</si>
  <si>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</si>
  <si>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</si>
  <si>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</si>
  <si>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</si>
  <si>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</si>
  <si>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</si>
  <si>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</si>
  <si>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</si>
  <si>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</si>
  <si>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</si>
  <si>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</si>
  <si>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</si>
  <si>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</si>
  <si>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</si>
  <si>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</si>
  <si>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</si>
  <si>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</si>
  <si>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</si>
  <si>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</si>
  <si>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</si>
  <si>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</si>
  <si>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</si>
  <si>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</si>
  <si>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</si>
  <si>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</si>
  <si>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</si>
  <si>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</si>
  <si>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</si>
  <si>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</si>
  <si>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</si>
  <si>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</si>
  <si>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</si>
  <si>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</si>
  <si>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</si>
  <si>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</si>
  <si>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</si>
  <si>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</si>
  <si>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</si>
  <si>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</si>
  <si>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</si>
  <si>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</si>
  <si>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</si>
  <si>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</si>
  <si>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</si>
  <si>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</si>
  <si>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</si>
  <si>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</si>
  <si>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</si>
  <si>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</si>
  <si>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</si>
  <si>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</si>
  <si>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</si>
  <si>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</si>
  <si>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</si>
  <si>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</si>
  <si>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</si>
  <si>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</si>
  <si>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</si>
  <si>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</si>
  <si>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</si>
  <si>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</si>
  <si>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</si>
  <si>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</si>
  <si>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</si>
  <si>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</si>
  <si>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</si>
  <si>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</si>
  <si>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</si>
  <si>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</si>
  <si>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</si>
  <si>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</si>
  <si>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</si>
  <si>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</si>
  <si>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</si>
  <si>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</si>
  <si>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</si>
  <si>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</si>
  <si>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</si>
  <si>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</si>
  <si>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</si>
  <si>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</si>
  <si>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</si>
  <si>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</si>
  <si>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</si>
  <si>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</si>
  <si>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</si>
  <si>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</si>
  <si>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</si>
  <si>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</si>
  <si>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</si>
  <si>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</si>
  <si>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</si>
  <si>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</si>
  <si>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</si>
  <si>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</si>
  <si>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</si>
  <si>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</si>
  <si>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</si>
  <si>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</si>
  <si>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</si>
  <si>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</si>
  <si>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</si>
  <si>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</si>
  <si>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</si>
  <si>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</si>
  <si>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</si>
  <si>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</si>
  <si>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</si>
  <si>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</si>
  <si>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</si>
  <si>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</si>
  <si>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</si>
  <si>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</si>
  <si>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</si>
  <si>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</si>
  <si>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</si>
  <si>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</si>
  <si>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</si>
  <si>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</si>
  <si>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</si>
  <si>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</si>
  <si>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</si>
  <si>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</si>
  <si>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</si>
  <si>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</si>
  <si>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</si>
  <si>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</si>
  <si>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</si>
  <si>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</si>
  <si>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</si>
  <si>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</si>
  <si>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</si>
  <si>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</si>
  <si>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</si>
  <si>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</si>
  <si>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</si>
  <si>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</si>
  <si>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</si>
  <si>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</si>
  <si>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</si>
  <si>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</si>
  <si>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</si>
  <si>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</si>
  <si>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</si>
  <si>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</si>
  <si>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</si>
  <si>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</si>
  <si>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</si>
  <si>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</si>
  <si>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</si>
  <si>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</si>
  <si>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</si>
  <si>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</si>
  <si>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</si>
  <si>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</si>
  <si>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</si>
  <si>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</si>
  <si>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</si>
  <si>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</si>
  <si>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</si>
  <si>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</si>
  <si>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</si>
  <si>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</si>
  <si>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</si>
  <si>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</si>
  <si>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</si>
  <si>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</si>
  <si>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</si>
  <si>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</si>
  <si>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</si>
  <si>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</si>
  <si>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</si>
  <si>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</si>
  <si>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</si>
  <si>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</si>
  <si>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</si>
  <si>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</si>
  <si>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</si>
  <si>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</si>
  <si>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</si>
  <si>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</si>
  <si>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</si>
  <si>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</si>
  <si>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</si>
  <si>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</si>
  <si>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</si>
  <si>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</si>
  <si>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</si>
  <si>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</si>
  <si>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</si>
  <si>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</si>
  <si>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</si>
  <si>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</si>
  <si>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</si>
  <si>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</si>
  <si>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</si>
  <si>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</si>
  <si>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</si>
  <si>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</si>
  <si>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</si>
  <si>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</si>
  <si>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</si>
  <si>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</si>
  <si>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</si>
  <si>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</si>
  <si>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</si>
  <si>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</si>
  <si>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</si>
  <si>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</si>
  <si>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</si>
  <si>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</si>
  <si>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</si>
  <si>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</si>
  <si>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</si>
  <si>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</si>
  <si>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</si>
  <si>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</si>
  <si>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</si>
  <si>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</si>
  <si>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</si>
  <si>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</si>
  <si>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</si>
  <si>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</si>
  <si>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</si>
  <si>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</si>
  <si>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</si>
  <si>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</si>
  <si>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</si>
  <si>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</si>
  <si>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</si>
  <si>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</si>
  <si>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</si>
  <si>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</si>
  <si>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</si>
  <si>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</si>
  <si>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</si>
  <si>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</si>
  <si>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</si>
  <si>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</si>
  <si>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</si>
  <si>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</si>
  <si>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</si>
  <si>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</si>
  <si>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</si>
  <si>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</si>
  <si>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</si>
  <si>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</si>
  <si>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</si>
  <si>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</si>
  <si>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</si>
  <si>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</si>
  <si>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</si>
  <si>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</si>
  <si>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</si>
  <si>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</si>
  <si>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</si>
  <si>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</si>
  <si>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</si>
  <si>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</si>
  <si>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</si>
  <si>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</si>
  <si>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</si>
  <si>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</si>
  <si>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</si>
  <si>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</si>
  <si>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</si>
  <si>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</si>
  <si>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</si>
  <si>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</si>
  <si>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</si>
  <si>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</si>
  <si>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</si>
  <si>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</si>
  <si>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</si>
  <si>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</si>
  <si>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</si>
  <si>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</si>
  <si>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</si>
  <si>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</si>
  <si>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</si>
  <si>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</si>
  <si>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</si>
  <si>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</si>
  <si>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</si>
  <si>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</si>
  <si>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</si>
  <si>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</si>
  <si>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</si>
  <si>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</si>
  <si>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</si>
  <si>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</si>
  <si>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</si>
  <si>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</si>
  <si>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</si>
  <si>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</si>
  <si>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</si>
  <si>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</si>
  <si>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</si>
  <si>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</si>
  <si>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</si>
  <si>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</si>
  <si>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</si>
  <si>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</si>
  <si>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</si>
  <si>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</si>
  <si>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</si>
  <si>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</si>
  <si>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</si>
  <si>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</si>
  <si>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</si>
  <si>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</si>
  <si>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</si>
  <si>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</si>
  <si>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</si>
  <si>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</si>
  <si>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</si>
  <si>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</si>
  <si>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</si>
  <si>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</si>
  <si>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</si>
  <si>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</si>
  <si>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</si>
  <si>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</si>
  <si>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</si>
  <si>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</si>
  <si>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</si>
  <si>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</si>
  <si>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</si>
  <si>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</si>
  <si>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</si>
  <si>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</si>
  <si>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</si>
  <si>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</si>
  <si>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</si>
  <si>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</si>
  <si>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</si>
  <si>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</si>
  <si>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</si>
  <si>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</si>
  <si>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</si>
  <si>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</si>
  <si>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</si>
  <si>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</si>
  <si>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</si>
  <si>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</si>
  <si>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</si>
  <si>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</si>
  <si>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</si>
  <si>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</si>
  <si>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</si>
  <si>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</si>
  <si>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</si>
  <si>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</si>
  <si>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</si>
  <si>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</si>
  <si>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</si>
  <si>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</si>
  <si>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</si>
  <si>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</si>
  <si>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</si>
  <si>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</si>
  <si>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</si>
  <si>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</si>
  <si>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</si>
  <si>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</si>
  <si>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</si>
  <si>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</si>
  <si>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</si>
  <si>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</si>
  <si>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</si>
  <si>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</si>
  <si>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</si>
  <si>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</si>
  <si>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</si>
  <si>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</si>
  <si>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</si>
  <si>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</si>
  <si>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</si>
  <si>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</si>
  <si>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</si>
  <si>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</si>
  <si>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</si>
  <si>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</si>
  <si>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</si>
  <si>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</si>
  <si>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</si>
  <si>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</si>
  <si>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</si>
  <si>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</si>
  <si>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</si>
  <si>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</si>
  <si>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</si>
  <si>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</si>
  <si>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</si>
  <si>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</si>
  <si>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</si>
  <si>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</si>
  <si>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</si>
  <si>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</si>
  <si>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</si>
  <si>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</si>
  <si>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</si>
  <si>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</si>
  <si>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</si>
  <si>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</si>
  <si>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</si>
  <si>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</si>
  <si>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</si>
  <si>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</si>
  <si>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</si>
  <si>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</si>
  <si>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</si>
  <si>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</si>
  <si>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</si>
  <si>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</si>
  <si>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</si>
  <si>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</si>
  <si>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</si>
  <si>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</si>
  <si>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</si>
  <si>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</si>
  <si>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</si>
  <si>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</si>
  <si>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</si>
  <si>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</si>
  <si>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</si>
  <si>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</si>
  <si>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</si>
  <si>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</si>
  <si>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</si>
  <si>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</si>
  <si>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</si>
  <si>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</si>
  <si>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</si>
  <si>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</si>
  <si>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</si>
  <si>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</si>
  <si>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</si>
  <si>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</si>
  <si>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</si>
  <si>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</si>
  <si>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</si>
  <si>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</si>
  <si>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</si>
  <si>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</si>
  <si>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</si>
  <si>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</si>
  <si>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</si>
  <si>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</si>
  <si>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</si>
  <si>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</si>
  <si>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</si>
  <si>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</si>
  <si>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</si>
  <si>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</si>
  <si>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</si>
  <si>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</si>
  <si>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</si>
  <si>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</si>
  <si>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</si>
  <si>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</si>
  <si>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</si>
  <si>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</si>
  <si>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</si>
  <si>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</si>
  <si>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</si>
  <si>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</si>
  <si>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</si>
  <si>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</si>
  <si>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</si>
  <si>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</si>
  <si>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</si>
  <si>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</si>
  <si>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</si>
  <si>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</si>
  <si>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</si>
  <si>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</si>
  <si>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</si>
  <si>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</si>
  <si>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</si>
  <si>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</si>
  <si>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</si>
  <si>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</si>
  <si>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</si>
  <si>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</si>
  <si>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</si>
  <si>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</si>
  <si>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</si>
  <si>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</si>
  <si>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</si>
  <si>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</si>
  <si>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</si>
  <si>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</si>
  <si>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</si>
  <si>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</si>
  <si>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</si>
  <si>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</si>
  <si>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</si>
  <si>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</si>
  <si>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</si>
  <si>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</si>
  <si>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</si>
  <si>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</si>
  <si>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</si>
  <si>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</si>
  <si>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</si>
  <si>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</si>
  <si>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</si>
  <si>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</si>
  <si>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</si>
  <si>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</si>
  <si>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</si>
  <si>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</si>
  <si>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</si>
  <si>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</si>
  <si>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</si>
  <si>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</si>
  <si>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</si>
  <si>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</si>
  <si>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</si>
  <si>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</si>
  <si>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</si>
  <si>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</si>
  <si>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</si>
  <si>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</si>
  <si>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</si>
  <si>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</si>
  <si>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</si>
  <si>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</si>
  <si>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</si>
  <si>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</si>
  <si>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</si>
  <si>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</si>
  <si>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</si>
  <si>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</si>
  <si>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</si>
  <si>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</si>
  <si>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</si>
  <si>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</si>
  <si>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</si>
  <si>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</si>
  <si>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</si>
  <si>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</si>
  <si>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</si>
  <si>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</si>
  <si>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</si>
  <si>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</si>
  <si>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</si>
  <si>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</si>
  <si>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</si>
  <si>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</si>
  <si>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</si>
  <si>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</si>
  <si>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</si>
  <si>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</si>
  <si>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</si>
  <si>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</si>
  <si>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</si>
  <si>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</si>
  <si>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</si>
  <si>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</si>
  <si>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</si>
  <si>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</si>
  <si>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</si>
  <si>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</si>
  <si>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</si>
  <si>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</si>
  <si>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</si>
  <si>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</si>
  <si>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</si>
  <si>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</si>
  <si>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</si>
  <si>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</si>
  <si>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</si>
  <si>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</si>
  <si>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</si>
  <si>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</si>
  <si>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</si>
  <si>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</si>
  <si>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</si>
  <si>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</si>
  <si>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</si>
  <si>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</si>
  <si>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</si>
  <si>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</si>
  <si>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</si>
  <si>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</si>
  <si>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</si>
  <si>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</si>
  <si>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</si>
  <si>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</si>
  <si>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</si>
  <si>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</si>
  <si>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</si>
  <si>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</si>
  <si>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</si>
  <si>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</si>
  <si>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</si>
  <si>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</si>
  <si>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</si>
  <si>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</si>
  <si>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</si>
  <si>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</si>
  <si>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</si>
  <si>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</si>
  <si>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</si>
  <si>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</si>
  <si>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</si>
  <si>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</si>
  <si>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</si>
  <si>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</si>
  <si>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</si>
  <si>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</si>
  <si>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</si>
  <si>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</si>
  <si>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</si>
  <si>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</si>
  <si>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</si>
  <si>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</si>
  <si>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</si>
  <si>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</si>
  <si>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</si>
  <si>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</si>
  <si>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</si>
  <si>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</si>
  <si>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</si>
  <si>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</si>
  <si>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</si>
  <si>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</si>
  <si>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</si>
  <si>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</si>
  <si>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</si>
  <si>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</si>
  <si>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</si>
  <si>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</si>
  <si>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</si>
  <si>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</si>
  <si>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</si>
  <si>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</si>
  <si>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</si>
  <si>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</si>
  <si>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</si>
  <si>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</si>
  <si>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</si>
  <si>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</si>
  <si>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</si>
  <si>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</si>
  <si>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</si>
  <si>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</si>
  <si>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</si>
  <si>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</si>
  <si>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</si>
  <si>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</si>
  <si>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</si>
  <si>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</si>
  <si>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</si>
  <si>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</si>
  <si>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</si>
  <si>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</si>
  <si>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</si>
  <si>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</si>
  <si>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</si>
  <si>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</si>
  <si>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</si>
  <si>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</si>
  <si>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</si>
  <si>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</si>
  <si>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</si>
  <si>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</si>
  <si>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</si>
  <si>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</si>
  <si>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</si>
  <si>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</si>
  <si>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</si>
  <si>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</si>
  <si>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</si>
  <si>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</si>
  <si>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</si>
  <si>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</si>
  <si>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</si>
  <si>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</si>
  <si>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</si>
  <si>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</si>
  <si>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</si>
  <si>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</si>
  <si>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</si>
  <si>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</si>
  <si>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</si>
  <si>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</si>
  <si>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</si>
  <si>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</si>
  <si>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</si>
  <si>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</si>
  <si>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</si>
  <si>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</si>
  <si>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</si>
  <si>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</si>
  <si>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</si>
  <si>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</si>
  <si>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</si>
  <si>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</si>
  <si>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</si>
  <si>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</si>
  <si>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</si>
  <si>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</si>
  <si>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</si>
  <si>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</si>
  <si>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</si>
  <si>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</si>
  <si>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</si>
  <si>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</si>
  <si>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</si>
  <si>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</si>
  <si>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</si>
  <si>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</si>
  <si>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</si>
  <si>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</si>
  <si>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</si>
  <si>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</si>
  <si>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</si>
  <si>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</si>
  <si>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</si>
  <si>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</si>
  <si>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</si>
  <si>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</si>
  <si>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</si>
  <si>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</si>
  <si>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</si>
  <si>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</si>
  <si>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</si>
  <si>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</si>
  <si>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</si>
  <si>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</si>
  <si>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</si>
  <si>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</si>
  <si>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</si>
  <si>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</si>
  <si>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</si>
  <si>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</si>
  <si>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</si>
  <si>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</si>
  <si>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</si>
  <si>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</si>
  <si>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</si>
  <si>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</si>
  <si>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</si>
  <si>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</si>
  <si>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</si>
  <si>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</si>
  <si>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</si>
  <si>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</si>
  <si>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</si>
  <si>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</si>
  <si>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</si>
  <si>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</si>
  <si>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</si>
  <si>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</si>
  <si>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</si>
  <si>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</si>
  <si>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</si>
  <si>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</si>
  <si>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</si>
  <si>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</si>
  <si>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</si>
  <si>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</si>
  <si>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</si>
  <si>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</si>
  <si>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</si>
  <si>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</si>
  <si>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</si>
  <si>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</si>
  <si>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</si>
  <si>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</si>
  <si>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</si>
  <si>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</si>
  <si>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</si>
  <si>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</si>
  <si>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</si>
  <si>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</si>
  <si>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</si>
  <si>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</si>
  <si>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</si>
  <si>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</si>
  <si>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</si>
  <si>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</si>
  <si>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</si>
  <si>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</si>
  <si>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</si>
  <si>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</si>
  <si>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</si>
  <si>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</si>
  <si>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</si>
  <si>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</si>
  <si>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</si>
  <si>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</si>
  <si>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</si>
  <si>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</si>
  <si>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</si>
  <si>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</si>
  <si>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</si>
  <si>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</si>
  <si>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</si>
  <si>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</si>
  <si>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</si>
  <si>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</si>
  <si>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</si>
  <si>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</si>
  <si>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</si>
  <si>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</si>
  <si>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</si>
  <si>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</si>
  <si>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</si>
  <si>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</si>
  <si>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</si>
  <si>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</si>
  <si>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</si>
  <si>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</si>
  <si>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</si>
  <si>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</si>
  <si>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</si>
  <si>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</si>
  <si>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</si>
  <si>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</si>
  <si>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</si>
  <si>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</si>
  <si>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</si>
  <si>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</si>
  <si>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</si>
  <si>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</si>
  <si>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</si>
  <si>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</si>
  <si>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</si>
  <si>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</si>
  <si>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</si>
  <si>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</si>
  <si>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</si>
  <si>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</si>
  <si>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</si>
  <si>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</si>
  <si>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</si>
  <si>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</si>
  <si>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</si>
  <si>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</si>
  <si>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</si>
  <si>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</si>
  <si>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</si>
  <si>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</si>
  <si>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</si>
  <si>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</si>
  <si>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</si>
  <si>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</si>
  <si>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</si>
  <si>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</si>
  <si>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</si>
  <si>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</si>
  <si>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</si>
  <si>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</si>
  <si>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</si>
  <si>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</si>
  <si>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</si>
  <si>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</si>
  <si>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</si>
  <si>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</si>
  <si>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</si>
  <si>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</si>
  <si>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</si>
  <si>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</si>
  <si>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</si>
  <si>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</si>
  <si>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</si>
  <si>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</si>
  <si>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</si>
  <si>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</si>
  <si>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</si>
  <si>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</si>
  <si>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</si>
  <si>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</si>
  <si>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</si>
  <si>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</si>
  <si>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</si>
  <si>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</si>
  <si>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</si>
  <si>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</si>
  <si>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</si>
  <si>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</si>
  <si>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</si>
  <si>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</si>
  <si>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</si>
  <si>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</si>
  <si>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</si>
  <si>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</si>
  <si>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</si>
  <si>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</si>
  <si>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</si>
  <si>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</si>
  <si>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</si>
  <si>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</si>
  <si>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</si>
  <si>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</si>
  <si>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</si>
  <si>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</si>
  <si>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</si>
  <si>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</si>
  <si>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</si>
  <si>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</si>
  <si>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</si>
  <si>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</si>
  <si>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</si>
  <si>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</si>
  <si>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</si>
  <si>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</si>
  <si>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</si>
  <si>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</si>
  <si>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</si>
  <si>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</si>
  <si>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</si>
  <si>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</si>
  <si>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</si>
  <si>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</si>
  <si>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</si>
  <si>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</si>
  <si>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</si>
  <si>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</si>
  <si>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</si>
  <si>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</si>
  <si>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</si>
  <si>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</si>
  <si>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</si>
  <si>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</si>
  <si>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</si>
  <si>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</si>
  <si>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</si>
  <si>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</si>
  <si>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</si>
  <si>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</si>
  <si>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</si>
  <si>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</si>
  <si>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</si>
  <si>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</si>
  <si>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</si>
  <si>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</si>
  <si>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</si>
  <si>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</si>
  <si>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</si>
  <si>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</si>
  <si>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</si>
  <si>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</si>
  <si>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</si>
  <si>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</si>
  <si>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</si>
  <si>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</si>
  <si>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</si>
  <si>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</si>
  <si>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</si>
  <si>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</si>
  <si>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</si>
  <si>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</si>
  <si>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</si>
  <si>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</si>
  <si>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</si>
  <si>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</si>
  <si>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</si>
  <si>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</si>
  <si>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</si>
  <si>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</si>
  <si>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</si>
  <si>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</si>
  <si>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</si>
  <si>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</si>
  <si>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</si>
  <si>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</si>
  <si>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</si>
  <si>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</si>
  <si>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</si>
  <si>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</si>
  <si>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</si>
  <si>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</si>
  <si>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</si>
  <si>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</si>
  <si>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</si>
  <si>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</si>
  <si>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</si>
  <si>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</si>
  <si>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</si>
  <si>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</si>
  <si>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</si>
  <si>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</si>
  <si>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</si>
  <si>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</si>
  <si>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</si>
  <si>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</si>
  <si>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</si>
  <si>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</si>
  <si>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</si>
  <si>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</si>
  <si>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</si>
  <si>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</si>
  <si>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</si>
  <si>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</si>
  <si>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</si>
  <si>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</si>
  <si>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</si>
  <si>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</si>
  <si>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</si>
  <si>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</si>
  <si>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</si>
  <si>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</si>
  <si>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</si>
  <si>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</si>
  <si>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</si>
  <si>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</si>
  <si>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</si>
  <si>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</si>
  <si>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</si>
  <si>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</si>
  <si>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</si>
  <si>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</si>
  <si>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</si>
  <si>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</si>
  <si>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</si>
  <si>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</si>
  <si>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</si>
  <si>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</si>
  <si>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</si>
  <si>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</si>
  <si>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</si>
  <si>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</si>
  <si>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</si>
  <si>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</si>
  <si>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</si>
  <si>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</si>
  <si>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</si>
  <si>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</si>
  <si>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</si>
  <si>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</si>
  <si>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</si>
  <si>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</si>
  <si>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</si>
  <si>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</si>
  <si>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</si>
  <si>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</si>
  <si>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</si>
  <si>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</si>
  <si>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</si>
  <si>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</si>
  <si>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</si>
  <si>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</si>
  <si>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</si>
  <si>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</si>
  <si>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</si>
  <si>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</si>
  <si>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</si>
  <si>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</si>
  <si>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</si>
  <si>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</si>
  <si>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</si>
  <si>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</si>
  <si>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</si>
  <si>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</si>
  <si>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</si>
  <si>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</si>
  <si>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</si>
  <si>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</si>
  <si>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</si>
  <si>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</si>
  <si>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</si>
  <si>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</si>
  <si>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</si>
  <si>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</si>
  <si>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</si>
  <si>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</si>
  <si>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</si>
  <si>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</si>
  <si>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</si>
  <si>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</si>
  <si>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</si>
  <si>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</si>
  <si>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</si>
  <si>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</si>
  <si>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</si>
  <si>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</si>
  <si>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</si>
  <si>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</si>
  <si>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</si>
  <si>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</si>
  <si>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</si>
  <si>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</si>
  <si>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</si>
  <si>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</si>
  <si>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</si>
  <si>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</si>
  <si>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</si>
  <si>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</si>
  <si>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</si>
  <si>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</si>
  <si>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</si>
  <si>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</si>
  <si>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</si>
  <si>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</si>
  <si>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</si>
  <si>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</si>
  <si>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</si>
  <si>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</si>
  <si>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</si>
  <si>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</si>
  <si>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</si>
  <si>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</si>
  <si>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</si>
  <si>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</si>
  <si>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</si>
  <si>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</si>
  <si>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</si>
  <si>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</si>
  <si>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</si>
  <si>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</si>
  <si>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</si>
  <si>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</si>
  <si>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</si>
  <si>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</si>
  <si>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</si>
  <si>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</si>
  <si>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</si>
  <si>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</si>
  <si>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</si>
  <si>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</si>
  <si>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</si>
  <si>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</si>
  <si>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</si>
  <si>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</si>
  <si>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</si>
  <si>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</si>
  <si>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</si>
  <si>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</si>
  <si>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</si>
  <si>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</si>
  <si>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</si>
  <si>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</si>
  <si>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</si>
  <si>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</si>
  <si>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</si>
  <si>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</si>
  <si>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</si>
  <si>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</si>
  <si>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</si>
  <si>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</si>
  <si>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</si>
  <si>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</si>
  <si>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</si>
  <si>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</si>
  <si>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</si>
  <si>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</si>
  <si>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</si>
  <si>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</si>
  <si>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</si>
  <si>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</si>
  <si>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</si>
  <si>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</si>
  <si>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</si>
  <si>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</si>
  <si>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</si>
  <si>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</si>
  <si>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</si>
  <si>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</si>
  <si>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</si>
  <si>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</si>
  <si>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</si>
  <si>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</si>
  <si>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</si>
  <si>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</si>
  <si>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</si>
  <si>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</si>
  <si>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</si>
  <si>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</si>
  <si>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</si>
  <si>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</si>
  <si>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</si>
  <si>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</si>
  <si>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</si>
  <si>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</si>
  <si>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</si>
  <si>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</si>
  <si>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</si>
  <si>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</si>
  <si>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</si>
  <si>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</si>
  <si>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</si>
  <si>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</si>
  <si>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</si>
  <si>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</si>
  <si>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</si>
  <si>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</si>
  <si>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</si>
  <si>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</si>
  <si>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</si>
  <si>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</si>
  <si>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</si>
  <si>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</si>
  <si>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</si>
  <si>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</si>
  <si>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</si>
  <si>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</si>
  <si>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</si>
  <si>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</si>
  <si>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</si>
  <si>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</si>
  <si>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</si>
  <si>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</si>
  <si>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</si>
  <si>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</si>
  <si>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</si>
  <si>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</si>
  <si>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</si>
  <si>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</si>
  <si>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</si>
  <si>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</si>
  <si>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</si>
  <si>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</si>
  <si>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</si>
  <si>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</si>
  <si>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</si>
  <si>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</si>
  <si>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</si>
  <si>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</si>
  <si>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</si>
  <si>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</si>
  <si>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</si>
  <si>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</si>
  <si>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</si>
  <si>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</si>
  <si>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</si>
  <si>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</si>
  <si>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</si>
  <si>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</si>
  <si>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</si>
  <si>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</si>
  <si>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</si>
  <si>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</si>
  <si>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</si>
  <si>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</si>
  <si>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</si>
  <si>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</si>
  <si>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</si>
  <si>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</si>
  <si>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</si>
  <si>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</si>
  <si>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</si>
  <si>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</si>
  <si>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</si>
  <si>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</si>
  <si>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</si>
  <si>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</si>
  <si>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</si>
  <si>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</si>
  <si>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</si>
  <si>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</si>
  <si>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</si>
  <si>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</si>
  <si>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</si>
  <si>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</si>
  <si>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</si>
  <si>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</si>
  <si>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</si>
  <si>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</si>
  <si>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</si>
  <si>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</si>
  <si>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</si>
  <si>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</si>
  <si>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</si>
  <si>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</si>
  <si>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</si>
  <si>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</si>
  <si>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</si>
  <si>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</si>
  <si>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</si>
  <si>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</si>
  <si>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</si>
  <si>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</si>
  <si>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</si>
  <si>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</si>
  <si>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</si>
  <si>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</si>
  <si>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</si>
  <si>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</si>
  <si>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</si>
  <si>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</si>
  <si>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</si>
  <si>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</si>
  <si>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</si>
  <si>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</si>
  <si>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</si>
  <si>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</si>
  <si>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</si>
  <si>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</si>
  <si>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</si>
  <si>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</si>
  <si>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</si>
  <si>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</si>
  <si>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</si>
  <si>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</si>
  <si>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</si>
  <si>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</si>
  <si>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</si>
  <si>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</si>
  <si>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</si>
  <si>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</si>
  <si>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</si>
  <si>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</si>
  <si>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</si>
  <si>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</si>
  <si>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</si>
  <si>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</si>
  <si>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</si>
  <si>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</si>
  <si>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</si>
  <si>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</si>
  <si>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</si>
  <si>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</si>
  <si>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</si>
  <si>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</si>
  <si>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</si>
  <si>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</si>
  <si>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</si>
  <si>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</si>
  <si>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</si>
  <si>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</si>
  <si>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</si>
  <si>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</si>
  <si>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</si>
  <si>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</si>
  <si>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</si>
  <si>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</si>
  <si>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</si>
  <si>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</si>
  <si>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</si>
  <si>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</si>
  <si>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</si>
  <si>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</si>
  <si>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</si>
  <si>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</si>
  <si>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</si>
  <si>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</si>
  <si>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</si>
  <si>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</si>
  <si>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</si>
  <si>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</si>
  <si>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</si>
  <si>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</si>
  <si>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</si>
  <si>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</si>
  <si>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</si>
  <si>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</si>
  <si>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</si>
  <si>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</si>
  <si>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</si>
  <si>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</si>
  <si>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</si>
  <si>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</si>
  <si>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</si>
  <si>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</si>
  <si>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</si>
  <si>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</si>
  <si>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</si>
  <si>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</si>
  <si>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</si>
  <si>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</si>
  <si>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</si>
  <si>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</si>
  <si>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</si>
  <si>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</si>
  <si>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</si>
  <si>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</si>
  <si>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</si>
  <si>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</si>
  <si>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</si>
  <si>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</si>
  <si>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</si>
  <si>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</si>
  <si>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</si>
  <si>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</si>
  <si>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</si>
  <si>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</si>
  <si>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</si>
  <si>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</si>
  <si>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</si>
  <si>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</si>
  <si>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</si>
  <si>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</si>
  <si>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</si>
  <si>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</si>
  <si>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</si>
  <si>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</si>
  <si>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</si>
  <si>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</si>
  <si>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</si>
  <si>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</si>
  <si>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</si>
  <si>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</si>
  <si>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</si>
  <si>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</si>
  <si>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</si>
  <si>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</si>
  <si>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</si>
  <si>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</si>
  <si>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</si>
  <si>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</si>
  <si>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</si>
  <si>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</si>
  <si>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</si>
  <si>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</si>
  <si>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</si>
  <si>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</si>
  <si>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</si>
  <si>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</si>
  <si>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</si>
  <si>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</si>
  <si>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</si>
  <si>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</si>
  <si>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</si>
  <si>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</si>
  <si>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</si>
  <si>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</si>
  <si>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</si>
  <si>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</si>
  <si>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</si>
  <si>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</si>
  <si>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</si>
  <si>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</si>
  <si>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</si>
  <si>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</si>
  <si>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</si>
  <si>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</si>
  <si>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</si>
  <si>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</si>
  <si>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</si>
  <si>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</si>
  <si>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</si>
  <si>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</si>
  <si>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</si>
  <si>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</si>
  <si>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</si>
  <si>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</si>
  <si>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</si>
  <si>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</si>
  <si>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</si>
  <si>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</si>
  <si>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</si>
  <si>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</si>
  <si>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</si>
  <si>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</si>
  <si>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</si>
  <si>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</si>
  <si>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</si>
  <si>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</si>
  <si>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</si>
  <si>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</si>
  <si>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</si>
  <si>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</si>
  <si>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</si>
  <si>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</si>
  <si>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</si>
  <si>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</si>
  <si>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</si>
  <si>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</si>
  <si>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</si>
  <si>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</si>
  <si>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</si>
  <si>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</si>
  <si>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</si>
  <si>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</si>
  <si>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</si>
  <si>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</si>
  <si>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</si>
  <si>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</si>
  <si>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</si>
  <si>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</si>
  <si>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</si>
  <si>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</si>
  <si>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</si>
  <si>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</si>
  <si>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</si>
  <si>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</si>
  <si>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</si>
  <si>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</si>
  <si>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</si>
  <si>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</si>
  <si>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</si>
  <si>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</si>
  <si>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</si>
  <si>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</si>
  <si>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</si>
  <si>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</si>
  <si>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</si>
  <si>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</si>
  <si>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</si>
  <si>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</si>
  <si>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</si>
  <si>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</si>
  <si>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</si>
  <si>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</si>
  <si>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</si>
  <si>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</si>
  <si>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</si>
  <si>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</si>
  <si>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</si>
  <si>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</si>
  <si>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</si>
  <si>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</si>
  <si>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</si>
  <si>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</si>
  <si>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</si>
  <si>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</si>
  <si>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</si>
  <si>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</si>
  <si>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</si>
  <si>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</si>
  <si>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</si>
  <si>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</si>
  <si>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</si>
  <si>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</si>
  <si>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</si>
  <si>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</si>
  <si>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</si>
  <si>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</si>
  <si>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</si>
  <si>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</si>
  <si>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</si>
  <si>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</si>
  <si>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</si>
  <si>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</si>
  <si>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</si>
  <si>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</si>
  <si>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</si>
  <si>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</si>
  <si>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</si>
  <si>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</si>
  <si>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</si>
  <si>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</si>
  <si>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</si>
  <si>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</si>
  <si>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</si>
  <si>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</si>
  <si>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</si>
  <si>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</si>
  <si>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</si>
  <si>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</si>
  <si>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</si>
  <si>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</si>
  <si>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</si>
  <si>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</si>
  <si>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</si>
  <si>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</si>
  <si>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</si>
  <si>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</si>
  <si>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</si>
  <si>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</si>
  <si>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</si>
  <si>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</si>
  <si>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</si>
  <si>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</si>
  <si>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</si>
  <si>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</si>
  <si>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</si>
  <si>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</si>
  <si>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</si>
  <si>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</si>
  <si>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</si>
  <si>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</si>
  <si>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</si>
  <si>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</si>
  <si>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</si>
  <si>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</si>
  <si>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</si>
  <si>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</si>
  <si>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</si>
  <si>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</si>
  <si>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</si>
  <si>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</si>
  <si>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</si>
  <si>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</si>
  <si>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</si>
  <si>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</si>
  <si>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</si>
  <si>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</si>
  <si>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</si>
  <si>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</si>
  <si>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</si>
  <si>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</si>
  <si>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</si>
  <si>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</si>
  <si>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</si>
  <si>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</si>
  <si>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</si>
  <si>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</si>
  <si>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</si>
  <si>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</si>
  <si>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</si>
  <si>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</si>
  <si>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</si>
  <si>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</si>
  <si>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</si>
  <si>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</si>
  <si>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</si>
  <si>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</si>
  <si>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</si>
  <si>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</si>
  <si>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</si>
  <si>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</si>
  <si>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</si>
  <si>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</si>
  <si>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</si>
  <si>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</si>
  <si>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</si>
  <si>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</si>
  <si>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</si>
  <si>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</si>
  <si>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</si>
  <si>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</si>
  <si>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</si>
  <si>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</si>
  <si>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</si>
  <si>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</si>
  <si>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</si>
  <si>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</si>
  <si>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</si>
  <si>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</si>
  <si>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</si>
  <si>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</si>
  <si>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</si>
  <si>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</si>
  <si>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</si>
  <si>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</si>
  <si>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</si>
  <si>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</si>
  <si>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</si>
  <si>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</si>
  <si>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</si>
  <si>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</si>
  <si>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</si>
  <si>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</si>
  <si>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</si>
  <si>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</si>
  <si>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</si>
  <si>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</si>
  <si>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</si>
  <si>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</si>
  <si>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</si>
  <si>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</si>
  <si>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</si>
  <si>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</si>
  <si>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</si>
  <si>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</si>
  <si>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</si>
  <si>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</si>
  <si>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</si>
  <si>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</si>
  <si>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</si>
  <si>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</si>
  <si>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</si>
  <si>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</si>
  <si>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</si>
  <si>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</si>
  <si>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</si>
  <si>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</si>
  <si>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</si>
  <si>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</si>
  <si>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</si>
  <si>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</si>
  <si>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</si>
  <si>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</si>
  <si>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</si>
  <si>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</si>
  <si>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</si>
  <si>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</si>
  <si>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</si>
  <si>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</si>
  <si>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</si>
  <si>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</si>
  <si>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</si>
  <si>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</si>
  <si>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</si>
  <si>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</si>
  <si>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</si>
  <si>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</si>
  <si>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</si>
  <si>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</si>
  <si>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</si>
  <si>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</si>
  <si>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</si>
  <si>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</si>
  <si>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</si>
  <si>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</si>
  <si>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</si>
  <si>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</si>
  <si>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</si>
  <si>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</si>
  <si>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</si>
  <si>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</si>
  <si>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</si>
  <si>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</si>
  <si>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</si>
  <si>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</si>
  <si>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</si>
  <si>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</si>
  <si>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</si>
  <si>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</si>
  <si>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</si>
  <si>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</si>
  <si>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</si>
  <si>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</si>
  <si>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</si>
  <si>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</si>
  <si>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</si>
  <si>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</si>
  <si>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</si>
  <si>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</si>
  <si>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</si>
  <si>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</si>
  <si>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</si>
  <si>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</si>
  <si>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</si>
  <si>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</si>
  <si>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</si>
  <si>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</si>
  <si>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</si>
  <si>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</si>
  <si>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</si>
  <si>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</si>
  <si>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</si>
  <si>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</si>
  <si>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</si>
  <si>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</si>
  <si>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</si>
  <si>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</si>
  <si>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</si>
  <si>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</si>
  <si>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</si>
  <si>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</si>
  <si>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</si>
  <si>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</si>
  <si>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</si>
  <si>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</si>
  <si>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</si>
  <si>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</si>
  <si>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</si>
  <si>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</si>
  <si>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</si>
  <si>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</si>
  <si>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</si>
  <si>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</si>
  <si>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</si>
  <si>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</si>
  <si>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</si>
  <si>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</si>
  <si>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</si>
  <si>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</si>
  <si>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</si>
  <si>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</si>
  <si>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</si>
  <si>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</si>
  <si>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</si>
  <si>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</si>
  <si>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</si>
  <si>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</si>
  <si>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</si>
  <si>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</si>
  <si>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</si>
  <si>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</si>
  <si>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</si>
  <si>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</si>
  <si>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</si>
  <si>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</si>
  <si>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</si>
  <si>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</si>
  <si>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</si>
  <si>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</si>
  <si>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</si>
  <si>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</si>
  <si>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</si>
  <si>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</si>
  <si>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</si>
  <si>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</si>
  <si>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</si>
  <si>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</si>
  <si>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</si>
  <si>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</si>
  <si>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</si>
  <si>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</si>
  <si>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</si>
  <si>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</si>
  <si>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</si>
  <si>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</si>
  <si>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</si>
  <si>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</si>
  <si>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</si>
  <si>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</si>
  <si>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</si>
  <si>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</si>
  <si>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</si>
  <si>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</si>
  <si>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</si>
  <si>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</si>
  <si>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</si>
  <si>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</si>
  <si>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</si>
  <si>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</si>
  <si>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</si>
  <si>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</si>
  <si>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</si>
  <si>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</si>
  <si>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</si>
  <si>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</si>
  <si>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</si>
  <si>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</si>
  <si>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</si>
  <si>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</si>
  <si>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</si>
  <si>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</si>
  <si>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</si>
  <si>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</si>
  <si>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</si>
  <si>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</si>
  <si>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</si>
  <si>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</si>
  <si>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</si>
  <si>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</si>
  <si>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</si>
  <si>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</si>
  <si>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</si>
  <si>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</si>
  <si>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</si>
  <si>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</si>
  <si>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</si>
  <si>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</si>
  <si>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</si>
  <si>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</si>
  <si>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</si>
  <si>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</si>
  <si>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</si>
  <si>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</si>
  <si>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</si>
  <si>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</si>
  <si>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</si>
  <si>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</si>
  <si>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</si>
  <si>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</si>
  <si>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</si>
  <si>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</si>
  <si>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</si>
  <si>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</si>
  <si>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</si>
  <si>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</si>
  <si>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</si>
  <si>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</si>
  <si>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</si>
  <si>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</si>
  <si>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</si>
  <si>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</si>
  <si>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</si>
  <si>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</si>
  <si>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</si>
  <si>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</si>
  <si>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</si>
  <si>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</si>
  <si>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</si>
  <si>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</si>
  <si>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</si>
  <si>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</si>
  <si>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</si>
  <si>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</si>
  <si>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</si>
  <si>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</si>
  <si>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</si>
  <si>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</si>
  <si>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</si>
  <si>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</si>
  <si>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</si>
  <si>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</si>
  <si>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</si>
  <si>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</si>
  <si>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</si>
  <si>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</si>
  <si>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</si>
  <si>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</si>
  <si>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</si>
  <si>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</si>
  <si>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</si>
  <si>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</si>
  <si>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</si>
  <si>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</si>
  <si>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</si>
  <si>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</si>
  <si>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</si>
  <si>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</si>
  <si>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</si>
  <si>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</si>
  <si>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</si>
  <si>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</si>
  <si>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</si>
  <si>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</si>
  <si>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</si>
  <si>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</si>
  <si>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</si>
  <si>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</si>
  <si>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</si>
  <si>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</si>
  <si>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</si>
  <si>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</si>
  <si>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</si>
  <si>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</si>
  <si>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</si>
  <si>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</si>
  <si>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</si>
  <si>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</si>
  <si>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</si>
  <si>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</si>
  <si>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</si>
  <si>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</si>
  <si>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</si>
  <si>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</si>
  <si>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</si>
  <si>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</si>
  <si>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</si>
  <si>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</si>
  <si>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</si>
  <si>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</si>
  <si>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</si>
  <si>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</si>
  <si>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</si>
  <si>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</si>
  <si>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</si>
  <si>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</si>
  <si>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</si>
  <si>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</si>
  <si>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</si>
  <si>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</si>
  <si>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</si>
  <si>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</si>
  <si>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</si>
  <si>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</si>
  <si>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</si>
  <si>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</si>
  <si>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</si>
  <si>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</si>
  <si>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</si>
  <si>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</si>
  <si>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</si>
  <si>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</si>
  <si>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</si>
  <si>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</si>
  <si>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</si>
  <si>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</si>
  <si>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</si>
  <si>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</si>
  <si>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</si>
  <si>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</si>
  <si>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</si>
  <si>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</si>
  <si>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</si>
  <si>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</si>
  <si>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</si>
  <si>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</si>
  <si>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</si>
  <si>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</si>
  <si>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</si>
  <si>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</si>
  <si>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</si>
  <si>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</si>
  <si>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</si>
  <si>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</si>
  <si>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</si>
  <si>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</si>
  <si>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</si>
  <si>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</si>
  <si>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</si>
  <si>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</si>
  <si>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</si>
  <si>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</si>
  <si>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</si>
  <si>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</si>
  <si>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</si>
  <si>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</si>
  <si>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</si>
  <si>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</si>
  <si>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</si>
  <si>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</si>
  <si>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</si>
  <si>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</si>
  <si>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</si>
  <si>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</si>
  <si>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</si>
  <si>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</si>
  <si>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</si>
  <si>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</si>
  <si>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</si>
  <si>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</si>
  <si>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</si>
  <si>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</si>
  <si>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</si>
  <si>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</si>
  <si>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</si>
  <si>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</si>
  <si>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</si>
  <si>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</si>
  <si>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</si>
  <si>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</si>
  <si>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</si>
  <si>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</si>
  <si>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</si>
  <si>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</si>
  <si>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</si>
  <si>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</si>
  <si>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</si>
  <si>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</si>
  <si>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</si>
  <si>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</si>
  <si>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</si>
  <si>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</si>
  <si>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</si>
  <si>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</si>
  <si>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</si>
  <si>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</si>
  <si>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</si>
  <si>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</si>
  <si>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</si>
  <si>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</si>
  <si>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</si>
  <si>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</si>
  <si>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</si>
  <si>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</si>
  <si>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</si>
  <si>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</si>
  <si>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</si>
  <si>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</si>
  <si>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</si>
  <si>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</si>
  <si>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</si>
  <si>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</si>
  <si>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</si>
  <si>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</si>
  <si>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</si>
  <si>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</si>
  <si>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</si>
  <si>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</si>
  <si>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</si>
  <si>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</si>
  <si>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</si>
  <si>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</si>
  <si>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</si>
  <si>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</si>
  <si>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</si>
  <si>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</si>
  <si>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</si>
  <si>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</si>
  <si>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</si>
  <si>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</si>
  <si>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</si>
  <si>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</si>
  <si>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</si>
  <si>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</si>
  <si>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</si>
  <si>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</si>
  <si>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</si>
  <si>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</si>
  <si>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</si>
  <si>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</si>
  <si>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</si>
  <si>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</si>
  <si>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</si>
  <si>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</si>
  <si>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</si>
  <si>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</si>
  <si>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</si>
  <si>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</si>
  <si>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</si>
  <si>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</si>
  <si>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</si>
  <si>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</si>
  <si>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</si>
  <si>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</si>
  <si>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</si>
  <si>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</si>
  <si>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</si>
  <si>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</si>
  <si>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</si>
  <si>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</si>
  <si>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</si>
  <si>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</si>
  <si>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</si>
  <si>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</si>
  <si>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</si>
  <si>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</si>
  <si>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</si>
  <si>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</si>
  <si>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</si>
  <si>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</si>
  <si>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</si>
  <si>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</si>
  <si>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</si>
  <si>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</si>
  <si>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</si>
  <si>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</si>
  <si>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</si>
  <si>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</si>
  <si>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</si>
  <si>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</si>
  <si>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</si>
  <si>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</si>
  <si>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</si>
  <si>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</si>
  <si>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</si>
  <si>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</si>
  <si>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</si>
  <si>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</si>
  <si>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</si>
  <si>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</si>
  <si>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</si>
  <si>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</si>
  <si>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</si>
  <si>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</si>
  <si>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</si>
  <si>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</si>
  <si>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</si>
  <si>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</si>
  <si>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</si>
  <si>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</si>
  <si>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</si>
  <si>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</si>
  <si>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</si>
  <si>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</si>
  <si>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</si>
  <si>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</si>
  <si>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</si>
  <si>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</si>
  <si>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</si>
  <si>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</si>
  <si>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</si>
  <si>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</si>
  <si>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</si>
  <si>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</si>
  <si>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</si>
  <si>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</si>
  <si>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</si>
  <si>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</si>
  <si>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</si>
  <si>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</si>
  <si>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</si>
  <si>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</si>
  <si>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</si>
  <si>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</si>
  <si>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</si>
  <si>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</si>
  <si>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</si>
  <si>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</si>
  <si>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</si>
  <si>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</si>
  <si>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</si>
  <si>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</si>
  <si>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</si>
  <si>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</si>
  <si>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</si>
  <si>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</si>
  <si>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</si>
  <si>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</si>
  <si>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</si>
  <si>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</si>
  <si>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</si>
  <si>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</si>
  <si>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</si>
  <si>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</si>
  <si>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</si>
  <si>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</si>
  <si>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</si>
  <si>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</si>
  <si>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</si>
  <si>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</si>
  <si>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</si>
  <si>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</si>
  <si>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</si>
  <si>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</si>
  <si>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</si>
  <si>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</si>
  <si>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</si>
  <si>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</si>
  <si>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</si>
  <si>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</si>
  <si>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</si>
  <si>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</si>
  <si>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</si>
  <si>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</si>
  <si>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</si>
  <si>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</si>
  <si>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</si>
  <si>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</si>
  <si>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</si>
  <si>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</si>
  <si>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</si>
  <si>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</si>
  <si>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</si>
  <si>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</si>
  <si>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</si>
  <si>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</si>
  <si>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</si>
  <si>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</si>
  <si>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</si>
  <si>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</si>
  <si>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</si>
  <si>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</si>
  <si>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</si>
  <si>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</si>
  <si>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</si>
  <si>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</si>
  <si>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</si>
  <si>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</si>
  <si>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</si>
  <si>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</si>
  <si>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</si>
  <si>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</si>
  <si>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</si>
  <si>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</si>
  <si>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</si>
  <si>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</si>
  <si>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</si>
  <si>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</si>
  <si>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</si>
  <si>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</si>
  <si>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</si>
  <si>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</si>
  <si>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</si>
  <si>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</si>
  <si>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</si>
  <si>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</si>
  <si>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</si>
  <si>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</si>
  <si>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</si>
  <si>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</si>
  <si>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</si>
  <si>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</si>
  <si>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</si>
  <si>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</si>
  <si>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</si>
  <si>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</si>
  <si>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</si>
  <si>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</si>
  <si>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</si>
  <si>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</si>
  <si>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</si>
  <si>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</si>
  <si>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</si>
  <si>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</si>
  <si>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</si>
  <si>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</si>
  <si>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</si>
  <si>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</si>
  <si>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</si>
  <si>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</si>
  <si>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</si>
  <si>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</si>
  <si>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</si>
  <si>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</si>
  <si>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</si>
  <si>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</si>
  <si>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</si>
  <si>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</si>
  <si>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</si>
  <si>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</si>
  <si>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</si>
  <si>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</si>
  <si>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</si>
  <si>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</si>
  <si>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</si>
  <si>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</si>
  <si>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</si>
  <si>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</si>
  <si>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</si>
  <si>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</si>
  <si>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</si>
  <si>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</si>
  <si>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</si>
  <si>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</si>
  <si>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</si>
  <si>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</si>
  <si>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</si>
  <si>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</si>
  <si>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</si>
  <si>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</si>
  <si>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</si>
  <si>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</si>
  <si>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</si>
  <si>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</si>
  <si>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</si>
  <si>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</si>
  <si>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</si>
  <si>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</si>
  <si>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</si>
  <si>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</si>
  <si>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</si>
  <si>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</si>
  <si>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</si>
  <si>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</si>
  <si>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</si>
  <si>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</si>
  <si>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</si>
  <si>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</si>
  <si>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</si>
  <si>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</si>
  <si>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</si>
  <si>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</si>
  <si>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</si>
  <si>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</si>
  <si>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</si>
  <si>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</si>
  <si>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</si>
  <si>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</si>
  <si>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</si>
  <si>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</si>
  <si>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</si>
  <si>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</si>
  <si>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</si>
  <si>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</si>
  <si>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</si>
  <si>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</si>
  <si>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</si>
  <si>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</si>
  <si>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</si>
  <si>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</si>
  <si>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</si>
  <si>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</si>
  <si>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</si>
  <si>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</si>
  <si>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</si>
  <si>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</si>
  <si>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</si>
  <si>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</si>
  <si>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</si>
  <si>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</si>
  <si>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</si>
  <si>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</si>
  <si>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</si>
  <si>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</si>
  <si>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</si>
  <si>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</si>
  <si>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</si>
  <si>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</si>
  <si>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</si>
  <si>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</si>
  <si>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</si>
  <si>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</si>
  <si>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</si>
  <si>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</si>
  <si>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</si>
  <si>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</si>
  <si>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</si>
  <si>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</si>
  <si>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</si>
  <si>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</si>
  <si>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</si>
  <si>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</si>
  <si>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</si>
  <si>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</si>
  <si>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</si>
  <si>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</si>
  <si>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</si>
  <si>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</si>
  <si>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</si>
  <si>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</si>
  <si>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</si>
  <si>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</si>
  <si>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</si>
  <si>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</si>
  <si>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</si>
  <si>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</si>
  <si>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</si>
  <si>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</si>
  <si>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</si>
  <si>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</si>
  <si>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</si>
  <si>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</si>
  <si>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</si>
  <si>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</si>
  <si>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</si>
  <si>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</si>
  <si>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</si>
  <si>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</si>
  <si>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</si>
  <si>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</si>
  <si>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</si>
  <si>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</si>
  <si>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</si>
  <si>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</si>
  <si>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</si>
  <si>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</si>
  <si>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</si>
  <si>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</si>
  <si>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</si>
  <si>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</si>
  <si>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</si>
  <si>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</si>
  <si>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</si>
  <si>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</si>
  <si>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</si>
  <si>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</si>
  <si>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</si>
  <si>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</si>
  <si>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</si>
  <si>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</si>
  <si>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</si>
  <si>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</si>
  <si>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</si>
  <si>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</si>
  <si>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</si>
  <si>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</si>
  <si>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</si>
  <si>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</si>
  <si>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</si>
  <si>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</si>
  <si>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</si>
  <si>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</si>
  <si>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</si>
  <si>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</si>
  <si>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</si>
  <si>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</si>
  <si>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</si>
  <si>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</si>
  <si>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</si>
  <si>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</si>
  <si>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</si>
  <si>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</si>
  <si>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</si>
  <si>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</si>
  <si>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</si>
  <si>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</si>
  <si>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</si>
  <si>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</si>
  <si>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</si>
  <si>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</si>
  <si>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</si>
  <si>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</si>
  <si>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</si>
  <si>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</si>
  <si>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</si>
  <si>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</si>
  <si>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</si>
  <si>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</si>
  <si>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</si>
  <si>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</si>
  <si>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</si>
  <si>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</si>
  <si>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</si>
  <si>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</si>
  <si>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</si>
  <si>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</si>
  <si>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</si>
  <si>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</si>
  <si>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</si>
  <si>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</si>
  <si>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</si>
  <si>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</si>
  <si>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</si>
  <si>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</si>
  <si>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</si>
  <si>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</si>
  <si>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</si>
  <si>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</si>
  <si>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</si>
  <si>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</si>
  <si>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</si>
  <si>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</si>
  <si>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</si>
  <si>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</si>
  <si>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</si>
  <si>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</si>
  <si>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</si>
  <si>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</si>
  <si>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</si>
  <si>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</si>
  <si>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</si>
  <si>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</si>
  <si>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</si>
  <si>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</si>
  <si>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</si>
  <si>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</si>
  <si>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</si>
  <si>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</si>
  <si>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</si>
  <si>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</si>
  <si>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</si>
  <si>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</si>
  <si>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</si>
  <si>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</si>
  <si>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</si>
  <si>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</si>
  <si>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</si>
  <si>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</si>
  <si>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</si>
  <si>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</si>
  <si>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</si>
  <si>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</si>
  <si>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</si>
  <si>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</si>
  <si>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</si>
  <si>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</si>
  <si>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</si>
  <si>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</si>
  <si>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</si>
  <si>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</si>
  <si>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</si>
  <si>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</si>
  <si>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</si>
  <si>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</si>
  <si>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</si>
  <si>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</si>
  <si>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</si>
  <si>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</si>
  <si>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</si>
  <si>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</si>
  <si>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</si>
  <si>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</si>
  <si>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</si>
  <si>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</si>
  <si>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</si>
  <si>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</si>
  <si>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</si>
  <si>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</si>
  <si>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</si>
  <si>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</si>
  <si>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</si>
  <si>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</si>
  <si>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</si>
  <si>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</si>
  <si>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</si>
  <si>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</si>
  <si>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</si>
  <si>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</si>
  <si>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</si>
  <si>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</si>
  <si>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</si>
  <si>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</si>
  <si>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</si>
  <si>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</si>
  <si>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</si>
  <si>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</si>
  <si>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</si>
  <si>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</si>
  <si>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</si>
  <si>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</si>
  <si>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</si>
  <si>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</si>
  <si>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</si>
  <si>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</si>
  <si>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</si>
  <si>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</si>
  <si>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</si>
  <si>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</si>
  <si>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</si>
  <si>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</si>
  <si>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</si>
  <si>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</si>
  <si>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</si>
  <si>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</si>
  <si>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</si>
  <si>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</si>
  <si>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</si>
  <si>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</si>
  <si>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</si>
  <si>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</si>
  <si>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</si>
  <si>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</si>
  <si>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</si>
  <si>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</si>
  <si>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</si>
  <si>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</si>
  <si>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</si>
  <si>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</si>
  <si>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</si>
  <si>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</si>
  <si>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</si>
  <si>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</si>
  <si>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</si>
  <si>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</si>
  <si>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</si>
  <si>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</si>
  <si>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</si>
  <si>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</si>
  <si>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</si>
  <si>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</si>
  <si>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</si>
  <si>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</si>
  <si>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</si>
  <si>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</si>
  <si>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</si>
  <si>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</si>
  <si>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</si>
  <si>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</si>
  <si>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</si>
  <si>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</si>
  <si>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</si>
  <si>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</si>
  <si>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</si>
  <si>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</si>
  <si>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</si>
  <si>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</si>
  <si>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</si>
  <si>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</si>
  <si>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</si>
  <si>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</si>
  <si>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</si>
  <si>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</si>
  <si>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</si>
  <si>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</si>
  <si>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</si>
  <si>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</si>
  <si>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</si>
  <si>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</si>
  <si>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</si>
  <si>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</si>
  <si>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</si>
  <si>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</si>
  <si>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</si>
  <si>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</si>
  <si>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</si>
  <si>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</si>
  <si>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</si>
  <si>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</si>
  <si>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</si>
  <si>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</si>
  <si>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</si>
  <si>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</si>
  <si>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</si>
  <si>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</si>
  <si>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</si>
  <si>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</si>
  <si>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</si>
  <si>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</si>
  <si>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</si>
  <si>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</si>
  <si>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</si>
  <si>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</si>
  <si>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</si>
  <si>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</si>
  <si>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</si>
  <si>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</si>
  <si>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</si>
  <si>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</si>
  <si>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</si>
  <si>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</si>
  <si>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</si>
  <si>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</si>
  <si>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</si>
  <si>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</si>
  <si>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</si>
  <si>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</si>
  <si>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</si>
  <si>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</si>
  <si>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</si>
  <si>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</si>
  <si>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</si>
  <si>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</si>
  <si>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</si>
  <si>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</si>
  <si>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</si>
  <si>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</si>
  <si>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</si>
  <si>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</si>
  <si>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</si>
  <si>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</si>
  <si>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</si>
  <si>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</si>
  <si>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</si>
  <si>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</si>
  <si>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</si>
  <si>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</si>
  <si>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</si>
  <si>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</si>
  <si>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</si>
  <si>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</si>
  <si>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</si>
  <si>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</si>
  <si>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</si>
  <si>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</si>
  <si>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</si>
  <si>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</si>
  <si>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</si>
  <si>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</si>
  <si>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</si>
  <si>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</si>
  <si>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</si>
  <si>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</si>
  <si>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</si>
  <si>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</si>
  <si>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</si>
  <si>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</si>
  <si>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</si>
  <si>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</si>
  <si>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</si>
  <si>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</si>
  <si>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</si>
  <si>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</si>
  <si>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</si>
  <si>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</si>
  <si>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</si>
  <si>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</si>
  <si>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</si>
  <si>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</si>
  <si>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</si>
  <si>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</si>
  <si>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</si>
  <si>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</si>
  <si>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</si>
  <si>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</si>
  <si>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</si>
  <si>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</si>
  <si>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</si>
  <si>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</si>
  <si>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</si>
  <si>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</si>
  <si>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</si>
  <si>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</si>
  <si>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</si>
  <si>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</si>
  <si>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</si>
  <si>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</si>
  <si>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</si>
  <si>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</si>
  <si>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</si>
  <si>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</si>
  <si>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</si>
  <si>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</si>
  <si>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</si>
  <si>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</si>
  <si>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</si>
  <si>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</si>
  <si>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</si>
  <si>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</si>
  <si>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</si>
  <si>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</si>
  <si>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</si>
  <si>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</si>
  <si>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</si>
  <si>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</si>
  <si>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</si>
  <si>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</si>
  <si>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</si>
  <si>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</si>
  <si>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</si>
  <si>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</si>
  <si>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</si>
  <si>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</si>
  <si>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</si>
  <si>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</si>
  <si>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</si>
  <si>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</si>
  <si>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</si>
  <si>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</si>
  <si>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</si>
  <si>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</si>
  <si>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</si>
  <si>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</si>
  <si>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</si>
  <si>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</si>
  <si>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</si>
  <si>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</si>
  <si>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</si>
  <si>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</si>
  <si>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</si>
  <si>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</si>
  <si>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</si>
  <si>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</si>
  <si>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</si>
  <si>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</si>
  <si>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</si>
  <si>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</si>
  <si>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</si>
  <si>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</si>
  <si>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</si>
  <si>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</si>
  <si>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</si>
  <si>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</si>
  <si>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</si>
  <si>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</si>
  <si>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</si>
  <si>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</si>
  <si>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</si>
  <si>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</si>
  <si>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</si>
  <si>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</si>
  <si>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</si>
  <si>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</si>
  <si>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</si>
  <si>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</si>
  <si>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</si>
  <si>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</si>
  <si>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</si>
  <si>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</si>
  <si>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</si>
  <si>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</si>
  <si>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</si>
  <si>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</si>
  <si>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</si>
  <si>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</si>
  <si>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</si>
  <si>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</si>
  <si>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</si>
  <si>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</si>
  <si>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</si>
  <si>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</si>
  <si>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</si>
  <si>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</si>
  <si>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</si>
  <si>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</si>
  <si>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</si>
  <si>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</si>
  <si>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</si>
  <si>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</si>
  <si>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</si>
  <si>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</si>
  <si>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</si>
  <si>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</si>
  <si>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</si>
  <si>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</si>
  <si>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</si>
  <si>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</si>
  <si>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</si>
  <si>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</si>
  <si>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</si>
  <si>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</si>
  <si>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</si>
  <si>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</si>
  <si>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</si>
  <si>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</si>
  <si>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</si>
  <si>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</si>
  <si>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</si>
  <si>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</si>
  <si>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</si>
  <si>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</si>
  <si>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</si>
  <si>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</si>
  <si>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</si>
  <si>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</si>
  <si>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</si>
  <si>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</si>
  <si>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</si>
  <si>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</si>
  <si>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</si>
  <si>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</si>
  <si>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</si>
  <si>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</si>
  <si>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</si>
  <si>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</si>
  <si>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</si>
  <si>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</si>
  <si>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</si>
  <si>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</si>
  <si>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</si>
  <si>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</si>
  <si>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</si>
  <si>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</si>
  <si>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</si>
  <si>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</si>
  <si>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</si>
  <si>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</si>
  <si>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</si>
  <si>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</si>
  <si>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</si>
  <si>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</si>
  <si>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</si>
  <si>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</si>
  <si>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</si>
  <si>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</si>
  <si>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</si>
  <si>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</si>
  <si>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</si>
  <si>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</si>
  <si>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</si>
  <si>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</si>
  <si>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</si>
  <si>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</si>
  <si>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</si>
  <si>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</si>
  <si>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</si>
  <si>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</si>
  <si>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</si>
  <si>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</si>
  <si>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</si>
  <si>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</si>
  <si>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</si>
  <si>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</si>
  <si>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</si>
  <si>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</si>
  <si>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</si>
  <si>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</si>
  <si>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</si>
  <si>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</si>
  <si>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</si>
  <si>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</si>
  <si>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</si>
  <si>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</si>
  <si>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</si>
  <si>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</si>
  <si>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</si>
  <si>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</si>
  <si>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</si>
  <si>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</si>
  <si>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</si>
  <si>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</si>
  <si>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</si>
  <si>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</si>
  <si>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</si>
  <si>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</si>
  <si>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</si>
  <si>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</si>
  <si>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</si>
  <si>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</si>
  <si>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</si>
  <si>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</si>
  <si>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</si>
  <si>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</si>
  <si>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</si>
  <si>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</si>
  <si>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</si>
  <si>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</si>
  <si>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</si>
  <si>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</si>
  <si>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</si>
  <si>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</si>
  <si>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</si>
  <si>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</si>
  <si>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</si>
  <si>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</si>
  <si>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</si>
  <si>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</si>
  <si>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</si>
  <si>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</si>
  <si>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</si>
  <si>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</si>
  <si>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</si>
  <si>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</si>
  <si>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</si>
  <si>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</si>
  <si>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</si>
  <si>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</si>
  <si>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</si>
  <si>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</si>
  <si>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</si>
  <si>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</si>
  <si>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</si>
  <si>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</si>
  <si>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</si>
  <si>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</si>
  <si>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</si>
  <si>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</si>
  <si>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</si>
  <si>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</si>
  <si>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</si>
  <si>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</si>
  <si>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</si>
  <si>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</si>
  <si>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</si>
  <si>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</si>
  <si>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</si>
  <si>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</si>
  <si>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</si>
  <si>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</si>
  <si>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</si>
  <si>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</si>
  <si>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</si>
  <si>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</si>
  <si>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</si>
  <si>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</si>
  <si>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</si>
  <si>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</si>
  <si>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</si>
  <si>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</si>
  <si>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</si>
  <si>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</si>
  <si>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</si>
  <si>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</si>
  <si>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</si>
  <si>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</si>
  <si>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</si>
  <si>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</si>
  <si>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</si>
  <si>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</si>
  <si>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</si>
  <si>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</si>
  <si>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</si>
  <si>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</si>
  <si>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</si>
  <si>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</si>
  <si>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</si>
  <si>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</si>
  <si>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</si>
  <si>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</si>
  <si>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</si>
  <si>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</si>
  <si>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</si>
  <si>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</si>
  <si>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</si>
  <si>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</si>
  <si>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</si>
  <si>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</si>
  <si>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</si>
  <si>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</si>
  <si>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</si>
  <si>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</si>
  <si>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</si>
  <si>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</si>
  <si>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</si>
  <si>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</si>
  <si>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</si>
  <si>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</si>
  <si>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</si>
  <si>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</si>
  <si>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</si>
  <si>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</si>
  <si>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</si>
  <si>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</si>
  <si>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</si>
  <si>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</si>
  <si>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</si>
  <si>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</si>
  <si>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</si>
  <si>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</si>
  <si>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</si>
  <si>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</si>
  <si>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</si>
  <si>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</si>
  <si>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</si>
  <si>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</si>
  <si>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</si>
  <si>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</si>
  <si>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</si>
  <si>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</si>
  <si>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</si>
  <si>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</si>
  <si>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</si>
  <si>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</si>
  <si>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</si>
  <si>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</si>
  <si>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</si>
  <si>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</si>
  <si>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</si>
  <si>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</si>
  <si>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</si>
  <si>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</si>
  <si>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</si>
  <si>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</si>
  <si>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</si>
  <si>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</si>
  <si>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</si>
  <si>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</si>
  <si>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</si>
  <si>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</si>
  <si>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</si>
  <si>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</si>
  <si>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</si>
  <si>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</si>
  <si>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</si>
  <si>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</si>
  <si>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</si>
  <si>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</si>
  <si>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</si>
  <si>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</si>
  <si>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</si>
  <si>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</si>
  <si>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</si>
  <si>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</si>
  <si>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</si>
  <si>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</si>
  <si>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</si>
  <si>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</si>
  <si>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</si>
  <si>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</si>
  <si>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</si>
  <si>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</si>
  <si>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</si>
  <si>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</si>
  <si>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</si>
  <si>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</si>
  <si>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</si>
  <si>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</si>
  <si>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</si>
  <si>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</si>
  <si>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</si>
  <si>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</si>
  <si>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</si>
  <si>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</si>
  <si>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</si>
  <si>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</si>
  <si>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</si>
  <si>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</si>
  <si>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</si>
  <si>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</si>
  <si>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</si>
  <si>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</si>
  <si>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</si>
  <si>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</si>
  <si>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</si>
  <si>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</si>
  <si>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</si>
  <si>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</si>
  <si>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</si>
  <si>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</si>
  <si>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</si>
  <si>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</si>
  <si>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</si>
  <si>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</si>
  <si>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</si>
  <si>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</si>
  <si>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</si>
  <si>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</si>
  <si>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</si>
  <si>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</si>
  <si>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</si>
  <si>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</si>
  <si>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</si>
  <si>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</si>
  <si>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</si>
  <si>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</si>
  <si>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</si>
  <si>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</si>
  <si>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</si>
  <si>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</si>
  <si>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</si>
  <si>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</si>
  <si>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</si>
  <si>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</si>
  <si>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</si>
  <si>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</si>
  <si>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</si>
  <si>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</si>
  <si>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</si>
  <si>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</si>
  <si>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</si>
  <si>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</si>
  <si>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</si>
  <si>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</si>
  <si>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</si>
  <si>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</si>
  <si>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</si>
  <si>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</si>
  <si>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</si>
  <si>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</si>
  <si>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</si>
  <si>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</si>
  <si>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</si>
  <si>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</si>
  <si>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</si>
  <si>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</si>
  <si>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</si>
  <si>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</si>
  <si>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</si>
  <si>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</si>
  <si>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</si>
  <si>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</si>
  <si>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</si>
  <si>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</si>
  <si>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</si>
  <si>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</si>
  <si>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</si>
  <si>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</si>
  <si>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</si>
  <si>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</si>
  <si>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</si>
  <si>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</si>
  <si>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</si>
  <si>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</si>
  <si>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</si>
  <si>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</si>
  <si>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</si>
  <si>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</si>
  <si>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</si>
  <si>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</si>
  <si>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</si>
  <si>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</si>
  <si>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</si>
  <si>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</si>
  <si>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</si>
  <si>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</si>
  <si>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</si>
  <si>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</si>
  <si>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</si>
  <si>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</si>
  <si>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</si>
  <si>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</si>
  <si>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</si>
  <si>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</si>
  <si>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</si>
  <si>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</si>
  <si>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</si>
  <si>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</si>
  <si>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</si>
  <si>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</si>
  <si>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</si>
  <si>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</si>
  <si>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</si>
  <si>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</si>
  <si>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</si>
  <si>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</si>
  <si>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</si>
  <si>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</si>
  <si>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</si>
  <si>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</si>
  <si>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</si>
  <si>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</si>
  <si>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</si>
  <si>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</si>
  <si>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</si>
  <si>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</si>
  <si>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</si>
  <si>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</si>
  <si>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</si>
  <si>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</si>
  <si>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</si>
  <si>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</si>
  <si>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</si>
  <si>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</si>
  <si>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</si>
  <si>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</si>
  <si>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</si>
  <si>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</si>
  <si>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</si>
  <si>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</si>
  <si>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</si>
  <si>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</si>
  <si>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</si>
  <si>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</si>
  <si>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</si>
  <si>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</si>
  <si>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</si>
  <si>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</si>
  <si>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</si>
  <si>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</si>
  <si>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</si>
  <si>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</si>
  <si>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</si>
  <si>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</si>
  <si>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</si>
  <si>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</si>
  <si>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</si>
  <si>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</si>
  <si>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</si>
  <si>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</si>
  <si>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</si>
  <si>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</si>
  <si>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</si>
  <si>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</si>
  <si>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</si>
  <si>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</si>
  <si>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</si>
  <si>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</si>
  <si>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</si>
  <si>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</si>
  <si>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</si>
  <si>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</si>
  <si>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</si>
  <si>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</si>
  <si>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</si>
  <si>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</si>
  <si>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</si>
  <si>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</si>
  <si>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</si>
  <si>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</si>
  <si>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</si>
  <si>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</si>
  <si>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</si>
  <si>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</si>
  <si>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</si>
  <si>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</si>
  <si>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</si>
  <si>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</si>
  <si>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</si>
  <si>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</si>
  <si>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</si>
  <si>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</si>
  <si>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</si>
  <si>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</si>
  <si>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</si>
  <si>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</si>
  <si>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</si>
  <si>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</si>
  <si>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</si>
  <si>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</si>
  <si>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</si>
  <si>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</si>
  <si>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</si>
  <si>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</si>
  <si>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</si>
  <si>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</si>
  <si>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</si>
  <si>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</si>
  <si>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</si>
  <si>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</si>
  <si>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</si>
  <si>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</si>
  <si>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</si>
  <si>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</si>
  <si>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</si>
  <si>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</si>
  <si>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</si>
  <si>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</si>
  <si>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</si>
  <si>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</si>
  <si>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</si>
  <si>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</si>
  <si>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</si>
  <si>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</si>
  <si>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</si>
  <si>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</si>
  <si>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</si>
  <si>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</si>
  <si>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</si>
  <si>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</si>
  <si>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</si>
  <si>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</si>
  <si>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</si>
  <si>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</si>
  <si>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</si>
  <si>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</si>
  <si>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</si>
  <si>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</si>
  <si>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</si>
  <si>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</si>
  <si>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</si>
  <si>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</si>
  <si>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</si>
  <si>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</si>
  <si>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</si>
  <si>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</si>
  <si>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</si>
  <si>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</si>
  <si>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</si>
  <si>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</si>
  <si>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</si>
  <si>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</si>
  <si>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</si>
  <si>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</si>
  <si>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</si>
  <si>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</si>
  <si>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</si>
  <si>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</si>
  <si>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</si>
  <si>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</si>
  <si>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</si>
  <si>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</si>
  <si>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</si>
  <si>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</si>
  <si>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</si>
  <si>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</si>
  <si>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</si>
  <si>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</si>
  <si>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</si>
  <si>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</si>
  <si>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</si>
  <si>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</si>
  <si>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</si>
  <si>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</si>
  <si>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</si>
  <si>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</si>
  <si>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</si>
  <si>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</si>
  <si>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</si>
  <si>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</si>
  <si>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</si>
  <si>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</si>
  <si>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</si>
  <si>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</si>
  <si>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</si>
  <si>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</si>
  <si>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</si>
  <si>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</si>
  <si>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</si>
  <si>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</si>
  <si>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</si>
  <si>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</si>
  <si>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</si>
  <si>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</si>
  <si>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</si>
  <si>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</si>
  <si>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</si>
  <si>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</si>
  <si>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</si>
  <si>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</si>
  <si>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</si>
  <si>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</si>
  <si>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</si>
  <si>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</si>
  <si>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</si>
  <si>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</si>
  <si>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</si>
  <si>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</si>
  <si>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</si>
  <si>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</si>
  <si>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</si>
  <si>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</si>
  <si>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</si>
  <si>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</si>
  <si>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</si>
  <si>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</si>
  <si>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</si>
  <si>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</si>
  <si>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</si>
  <si>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</si>
  <si>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</si>
  <si>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</si>
  <si>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</si>
  <si>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</si>
  <si>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</si>
  <si>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</si>
  <si>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</si>
  <si>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</si>
  <si>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</si>
  <si>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</si>
  <si>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</si>
  <si>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</si>
  <si>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</si>
  <si>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</si>
  <si>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</si>
  <si>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</si>
  <si>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</si>
  <si>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</si>
  <si>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</si>
  <si>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</si>
  <si>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</si>
  <si>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</si>
  <si>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</si>
  <si>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</si>
  <si>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</si>
  <si>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</si>
  <si>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</si>
  <si>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</si>
  <si>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</si>
  <si>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</si>
  <si>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</si>
  <si>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</si>
  <si>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</si>
  <si>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</si>
  <si>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</si>
  <si>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</si>
  <si>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</si>
  <si>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</si>
  <si>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</si>
  <si>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</si>
  <si>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</si>
  <si>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</si>
  <si>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</si>
  <si>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</si>
  <si>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</si>
  <si>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</si>
  <si>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</si>
  <si>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</si>
  <si>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</si>
  <si>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</si>
  <si>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</si>
  <si>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</si>
  <si>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</si>
  <si>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</si>
  <si>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</si>
  <si>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</si>
  <si>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</si>
  <si>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</si>
  <si>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</si>
  <si>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</si>
  <si>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</si>
  <si>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</si>
  <si>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</si>
  <si>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</si>
  <si>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</si>
  <si>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</si>
  <si>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</si>
  <si>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</si>
  <si>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</si>
  <si>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</si>
  <si>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</si>
  <si>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</si>
  <si>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</si>
  <si>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</si>
  <si>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</si>
  <si>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</si>
  <si>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</si>
  <si>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</si>
  <si>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</si>
  <si>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</si>
  <si>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</si>
  <si>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</si>
  <si>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</si>
  <si>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</si>
  <si>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</si>
  <si>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</si>
  <si>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</si>
  <si>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</si>
  <si>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</si>
  <si>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</si>
  <si>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</si>
  <si>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</si>
  <si>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</si>
  <si>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</si>
  <si>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</si>
  <si>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</si>
  <si>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</si>
  <si>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</si>
  <si>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</si>
  <si>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</si>
  <si>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</si>
  <si>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</si>
  <si>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</si>
  <si>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</si>
  <si>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</si>
  <si>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</si>
  <si>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</si>
  <si>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</si>
  <si>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</si>
  <si>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</si>
  <si>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</si>
  <si>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</si>
  <si>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</si>
  <si>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</si>
  <si>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</si>
  <si>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</si>
  <si>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</si>
  <si>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</si>
  <si>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</si>
  <si>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</si>
  <si>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</si>
  <si>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</si>
  <si>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</si>
  <si>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</si>
  <si>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</si>
  <si>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</si>
  <si>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</si>
  <si>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</si>
  <si>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</si>
  <si>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</si>
  <si>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</si>
  <si>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</si>
  <si>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</si>
  <si>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</si>
  <si>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</si>
  <si>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</si>
  <si>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</si>
  <si>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</si>
  <si>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</si>
  <si>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</si>
  <si>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</si>
  <si>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</si>
  <si>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</si>
  <si>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</si>
  <si>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</si>
  <si>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</si>
  <si>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</si>
  <si>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</si>
  <si>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</si>
  <si>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</si>
  <si>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</si>
  <si>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</si>
  <si>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</si>
  <si>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</si>
  <si>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</si>
  <si>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</si>
  <si>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</si>
  <si>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</si>
  <si>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</si>
  <si>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</si>
  <si>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</si>
  <si>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</si>
  <si>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</si>
  <si>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</si>
  <si>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</si>
  <si>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</si>
  <si>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</si>
  <si>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</si>
  <si>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</si>
  <si>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</si>
  <si>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</si>
  <si>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</si>
  <si>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</si>
  <si>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</si>
  <si>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</si>
  <si>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</si>
  <si>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</si>
  <si>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</si>
  <si>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</si>
  <si>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</si>
  <si>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</si>
  <si>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</si>
  <si>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</si>
  <si>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</si>
  <si>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</si>
  <si>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</si>
  <si>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</si>
  <si>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</si>
  <si>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</si>
  <si>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</si>
  <si>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</si>
  <si>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</si>
  <si>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</si>
  <si>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</si>
  <si>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</si>
  <si>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</si>
  <si>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</si>
  <si>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</si>
  <si>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</si>
  <si>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</si>
  <si>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</si>
  <si>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</si>
  <si>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</si>
  <si>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</si>
  <si>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</si>
  <si>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</si>
  <si>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</si>
  <si>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</si>
  <si>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</si>
  <si>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</si>
  <si>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</si>
  <si>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</si>
  <si>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</si>
  <si>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</si>
  <si>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</si>
  <si>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</si>
  <si>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</si>
  <si>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</si>
  <si>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</si>
  <si>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</si>
  <si>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</si>
  <si>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</si>
  <si>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</si>
  <si>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</si>
  <si>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</si>
  <si>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</si>
  <si>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</si>
  <si>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</si>
  <si>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</si>
  <si>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</si>
  <si>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</si>
  <si>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</si>
  <si>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</si>
  <si>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</si>
  <si>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</si>
  <si>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</si>
  <si>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</si>
  <si>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</si>
  <si>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</si>
  <si>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</si>
  <si>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</si>
  <si>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</si>
  <si>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</si>
  <si>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</si>
  <si>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</si>
  <si>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</si>
  <si>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</si>
  <si>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</si>
  <si>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</si>
  <si>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</si>
  <si>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</si>
  <si>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</si>
  <si>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</si>
  <si>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</si>
  <si>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</si>
  <si>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</si>
  <si>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</si>
  <si>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</si>
  <si>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</si>
  <si>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</si>
  <si>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</si>
  <si>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</si>
  <si>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</si>
  <si>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</si>
  <si>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</si>
  <si>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</si>
  <si>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</si>
  <si>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</si>
  <si>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</si>
  <si>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</si>
  <si>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</si>
  <si>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</si>
  <si>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</si>
  <si>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</si>
  <si>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</si>
  <si>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</si>
  <si>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</si>
  <si>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</si>
  <si>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</si>
  <si>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</si>
  <si>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</si>
  <si>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</si>
  <si>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</si>
  <si>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</si>
  <si>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</si>
  <si>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</si>
  <si>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</si>
  <si>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</si>
  <si>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</si>
  <si>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</si>
  <si>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</si>
  <si>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</si>
  <si>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</si>
  <si>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</si>
  <si>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</si>
  <si>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</si>
  <si>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</si>
  <si>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</si>
  <si>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</si>
  <si>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</si>
  <si>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</si>
  <si>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</si>
  <si>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</si>
  <si>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</si>
  <si>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</si>
  <si>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</si>
  <si>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</si>
  <si>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</si>
  <si>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</si>
  <si>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</si>
  <si>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</si>
  <si>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</si>
  <si>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</si>
  <si>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</si>
  <si>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</si>
  <si>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</si>
  <si>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</si>
  <si>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</si>
  <si>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</si>
  <si>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</si>
  <si>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</si>
  <si>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</si>
  <si>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</si>
  <si>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</si>
  <si>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</si>
  <si>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</si>
  <si>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</si>
  <si>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</si>
  <si>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</si>
  <si>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</si>
  <si>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</si>
  <si>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</si>
  <si>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</si>
  <si>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</si>
  <si>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</si>
  <si>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</si>
  <si>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</si>
  <si>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</si>
  <si>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</si>
  <si>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</si>
  <si>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</si>
  <si>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</si>
  <si>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</si>
  <si>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</si>
  <si>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</si>
  <si>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</si>
  <si>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</si>
  <si>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</si>
  <si>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</si>
  <si>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</si>
  <si>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</si>
  <si>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</si>
  <si>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</si>
  <si>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</si>
  <si>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</si>
  <si>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</si>
  <si>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</si>
  <si>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</si>
  <si>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</si>
  <si>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</si>
  <si>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</si>
  <si>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</si>
  <si>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</si>
  <si>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</si>
  <si>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</si>
  <si>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</si>
  <si>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</si>
  <si>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</si>
  <si>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</si>
  <si>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</si>
  <si>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</si>
  <si>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</si>
  <si>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</si>
  <si>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</si>
  <si>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</si>
  <si>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</si>
  <si>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</si>
  <si>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</si>
  <si>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</si>
  <si>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</si>
  <si>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</si>
  <si>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</si>
  <si>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</si>
  <si>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</si>
  <si>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</si>
  <si>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</si>
  <si>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</si>
  <si>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</si>
  <si>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</si>
  <si>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</si>
  <si>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</si>
  <si>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</si>
  <si>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</si>
  <si>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</si>
  <si>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</si>
  <si>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</si>
  <si>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</si>
  <si>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</si>
  <si>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</si>
  <si>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</si>
  <si>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</si>
  <si>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</si>
  <si>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</si>
  <si>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</si>
  <si>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</si>
  <si>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</si>
  <si>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</si>
  <si>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</si>
  <si>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</si>
  <si>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</si>
  <si>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</si>
  <si>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</si>
  <si>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</si>
  <si>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</si>
  <si>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</si>
  <si>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</si>
  <si>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</si>
  <si>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</si>
  <si>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</si>
  <si>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</si>
  <si>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</si>
  <si>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</si>
  <si>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</si>
  <si>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</si>
  <si>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</si>
  <si>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</si>
  <si>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</si>
  <si>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</si>
  <si>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</si>
  <si>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</si>
  <si>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</si>
  <si>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</si>
  <si>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</si>
  <si>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</si>
  <si>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</si>
  <si>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</si>
  <si>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</si>
  <si>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</si>
  <si>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</si>
  <si>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</si>
  <si>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</si>
  <si>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</si>
  <si>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</si>
  <si>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</si>
  <si>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</si>
  <si>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</si>
  <si>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</si>
  <si>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</si>
  <si>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</si>
  <si>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</si>
  <si>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</si>
  <si>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</si>
  <si>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</si>
  <si>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</si>
  <si>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</si>
  <si>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</si>
  <si>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</si>
  <si>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</si>
  <si>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</si>
  <si>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</si>
  <si>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</si>
  <si>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</si>
  <si>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</si>
  <si>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</si>
  <si>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</si>
  <si>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</si>
  <si>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</si>
  <si>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</si>
  <si>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</si>
  <si>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</si>
  <si>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</si>
  <si>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</si>
  <si>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</si>
  <si>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</si>
  <si>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</si>
  <si>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</si>
  <si>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</si>
  <si>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</si>
  <si>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</si>
  <si>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</si>
  <si>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</si>
  <si>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</si>
  <si>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</si>
  <si>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</si>
  <si>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</si>
  <si>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</si>
  <si>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</si>
  <si>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</si>
  <si>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</si>
  <si>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</si>
  <si>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</si>
  <si>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</si>
  <si>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</si>
  <si>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</si>
  <si>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</si>
  <si>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</si>
  <si>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</si>
  <si>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</si>
  <si>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</si>
  <si>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</si>
  <si>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</si>
  <si>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</si>
  <si>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</si>
  <si>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</si>
  <si>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</si>
  <si>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</si>
  <si>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</si>
  <si>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</si>
  <si>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</si>
  <si>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</si>
  <si>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</si>
  <si>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</si>
  <si>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</si>
  <si>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</si>
  <si>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</si>
  <si>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</si>
  <si>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</si>
  <si>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</si>
  <si>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</si>
  <si>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</si>
  <si>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</si>
  <si>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</si>
  <si>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</si>
  <si>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</si>
  <si>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</si>
  <si>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</si>
  <si>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</si>
  <si>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</si>
  <si>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</si>
  <si>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</si>
  <si>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</si>
  <si>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</si>
  <si>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</si>
  <si>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</si>
  <si>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</si>
  <si>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</si>
  <si>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</si>
  <si>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</si>
  <si>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</si>
  <si>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</si>
  <si>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</si>
  <si>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</si>
  <si>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</si>
  <si>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</si>
  <si>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</si>
  <si>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</si>
  <si>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</si>
  <si>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</si>
  <si>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</si>
  <si>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</si>
  <si>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</si>
  <si>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</si>
  <si>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</si>
  <si>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</si>
  <si>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</si>
  <si>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</si>
  <si>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</si>
  <si>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</si>
  <si>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</si>
  <si>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</si>
  <si>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</si>
  <si>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</si>
  <si>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</si>
  <si>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</si>
  <si>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</si>
  <si>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</si>
  <si>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</si>
  <si>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</si>
  <si>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</si>
  <si>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</si>
  <si>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</si>
  <si>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</si>
  <si>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</si>
  <si>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</si>
  <si>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</si>
  <si>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</si>
  <si>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</si>
  <si>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</si>
  <si>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</si>
  <si>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</si>
  <si>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</si>
  <si>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</si>
  <si>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</si>
  <si>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</si>
  <si>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</si>
  <si>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</si>
  <si>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</si>
  <si>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</si>
  <si>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</si>
  <si>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</si>
  <si>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</si>
  <si>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</si>
  <si>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</si>
  <si>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</si>
  <si>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</si>
  <si>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</si>
  <si>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</si>
  <si>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</si>
  <si>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</si>
  <si>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</si>
  <si>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</si>
  <si>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</si>
  <si>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</si>
  <si>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</si>
  <si>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</si>
  <si>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</si>
  <si>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</si>
  <si>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</si>
  <si>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</si>
  <si>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</si>
  <si>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</si>
  <si>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</si>
  <si>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</si>
  <si>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</si>
  <si>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</si>
  <si>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</si>
  <si>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</si>
  <si>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</si>
  <si>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</si>
  <si>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</si>
  <si>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</si>
  <si>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</si>
  <si>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</si>
  <si>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</si>
  <si>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</si>
  <si>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</si>
  <si>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</si>
  <si>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</si>
  <si>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</si>
  <si>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</si>
  <si>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</si>
  <si>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</si>
  <si>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</si>
  <si>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</si>
  <si>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</si>
  <si>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</si>
  <si>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</si>
  <si>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</si>
  <si>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</si>
  <si>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</si>
  <si>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</si>
  <si>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</si>
  <si>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</si>
  <si>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</si>
  <si>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</si>
  <si>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</si>
  <si>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</si>
  <si>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</si>
  <si>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</si>
  <si>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</si>
  <si>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</si>
  <si>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</si>
  <si>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</si>
  <si>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</si>
  <si>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</si>
  <si>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</si>
  <si>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</si>
  <si>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</si>
  <si>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</si>
  <si>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</si>
  <si>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</si>
  <si>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</si>
  <si>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</si>
  <si>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</si>
  <si>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</si>
  <si>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</si>
  <si>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</si>
  <si>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</si>
  <si>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</si>
  <si>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</si>
  <si>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</si>
  <si>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</si>
  <si>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</si>
  <si>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</si>
  <si>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</si>
  <si>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</si>
  <si>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</si>
  <si>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</si>
  <si>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</si>
  <si>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</si>
  <si>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</si>
  <si>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</si>
  <si>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</si>
  <si>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</si>
  <si>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</si>
  <si>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</si>
  <si>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</si>
  <si>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</si>
  <si>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</si>
  <si>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</si>
  <si>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</si>
  <si>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</si>
  <si>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</si>
  <si>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</si>
  <si>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</si>
  <si>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</si>
  <si>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</si>
  <si>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</si>
  <si>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</si>
  <si>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</si>
  <si>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</si>
  <si>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</si>
  <si>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</si>
  <si>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</si>
  <si>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</si>
  <si>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</si>
  <si>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</si>
  <si>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</si>
  <si>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</si>
  <si>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</si>
  <si>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</si>
  <si>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</si>
  <si>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</si>
  <si>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</si>
  <si>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</si>
  <si>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</si>
  <si>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</si>
  <si>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</si>
  <si>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</si>
  <si>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</si>
  <si>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</si>
  <si>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</si>
  <si>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</si>
  <si>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</si>
  <si>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</si>
  <si>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</si>
  <si>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</si>
  <si>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</si>
  <si>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</si>
  <si>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</si>
  <si>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</si>
  <si>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</si>
  <si>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</si>
  <si>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</si>
  <si>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</si>
  <si>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</si>
  <si>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</si>
  <si>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</si>
  <si>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</si>
  <si>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</si>
  <si>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</si>
  <si>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</si>
  <si>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</si>
  <si>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</si>
  <si>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</si>
  <si>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</si>
  <si>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</si>
  <si>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</si>
  <si>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</si>
  <si>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</si>
  <si>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</si>
  <si>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</si>
  <si>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</si>
  <si>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</si>
  <si>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</si>
  <si>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</si>
  <si>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</si>
  <si>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</si>
  <si>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</si>
  <si>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</si>
  <si>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</si>
  <si>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</si>
  <si>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</si>
  <si>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</si>
  <si>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</si>
  <si>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</si>
  <si>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</si>
  <si>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</si>
  <si>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</si>
  <si>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</si>
  <si>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</si>
  <si>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</si>
  <si>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</si>
  <si>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</si>
  <si>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</si>
  <si>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</si>
  <si>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</si>
  <si>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</si>
  <si>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</si>
  <si>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</si>
  <si>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</si>
  <si>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</si>
  <si>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</si>
  <si>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</si>
  <si>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</si>
  <si>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</si>
  <si>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</si>
  <si>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</si>
  <si>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</si>
  <si>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</si>
  <si>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</si>
  <si>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</si>
  <si>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</si>
  <si>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</si>
  <si>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</si>
  <si>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</si>
  <si>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</si>
  <si>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</si>
  <si>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</si>
  <si>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</si>
  <si>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</si>
  <si>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</si>
  <si>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</si>
  <si>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</si>
  <si>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</si>
  <si>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</si>
  <si>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</si>
  <si>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</si>
  <si>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</si>
  <si>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</si>
  <si>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</si>
  <si>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</si>
  <si>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</si>
  <si>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</si>
  <si>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</si>
  <si>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</si>
  <si>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</si>
  <si>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</si>
  <si>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</si>
  <si>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</si>
  <si>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</si>
  <si>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</si>
  <si>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</si>
  <si>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</si>
  <si>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</si>
  <si>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</si>
  <si>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</si>
  <si>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</si>
  <si>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</si>
  <si>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</si>
  <si>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</si>
  <si>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</si>
  <si>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</si>
  <si>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</si>
  <si>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</si>
  <si>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</si>
  <si>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</si>
  <si>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</si>
  <si>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</si>
  <si>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</si>
  <si>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</si>
  <si>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</si>
  <si>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</si>
  <si>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</si>
  <si>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</si>
  <si>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</si>
  <si>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</si>
  <si>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</si>
  <si>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</si>
  <si>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</si>
  <si>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</si>
  <si>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</si>
  <si>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</si>
  <si>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</si>
  <si>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</si>
  <si>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</si>
  <si>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</si>
  <si>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</si>
  <si>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</si>
  <si>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</si>
  <si>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</si>
  <si>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</si>
  <si>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</si>
  <si>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</si>
  <si>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</si>
  <si>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</si>
  <si>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</si>
  <si>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</si>
  <si>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</si>
  <si>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</si>
  <si>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</si>
  <si>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</si>
  <si>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</si>
  <si>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</si>
  <si>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</si>
  <si>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</si>
  <si>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</si>
  <si>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</si>
  <si>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</si>
  <si>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</si>
  <si>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</si>
  <si>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</si>
  <si>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</si>
  <si>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</si>
  <si>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</si>
  <si>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</si>
  <si>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</si>
  <si>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</si>
  <si>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</si>
  <si>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</si>
  <si>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</si>
  <si>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</si>
  <si>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</si>
  <si>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</si>
  <si>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</si>
  <si>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</si>
  <si>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</si>
  <si>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</si>
  <si>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</si>
  <si>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</si>
  <si>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</si>
  <si>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</si>
  <si>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</si>
  <si>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</si>
  <si>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</si>
  <si>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</si>
  <si>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</si>
  <si>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</si>
  <si>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</si>
  <si>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</si>
  <si>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</si>
  <si>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</si>
  <si>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</si>
  <si>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</si>
  <si>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</si>
  <si>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</si>
  <si>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</si>
  <si>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</si>
  <si>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</si>
  <si>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</si>
  <si>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</si>
  <si>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</si>
  <si>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</si>
  <si>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</si>
  <si>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</si>
  <si>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</si>
  <si>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</si>
  <si>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</si>
  <si>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</si>
  <si>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</si>
  <si>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</si>
  <si>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</si>
  <si>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</si>
  <si>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</si>
  <si>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</si>
  <si>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</si>
  <si>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</si>
  <si>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</si>
  <si>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</si>
  <si>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</si>
  <si>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</si>
  <si>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</si>
  <si>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</si>
  <si>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</si>
  <si>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</si>
  <si>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</si>
  <si>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</si>
  <si>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</si>
  <si>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</si>
  <si>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</si>
  <si>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</si>
  <si>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</si>
  <si>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</si>
  <si>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</si>
  <si>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</si>
  <si>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</si>
  <si>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</si>
  <si>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</si>
  <si>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</si>
  <si>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</si>
  <si>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</si>
  <si>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</si>
  <si>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</si>
  <si>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</si>
  <si>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</si>
  <si>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</si>
  <si>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</si>
  <si>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</si>
  <si>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</si>
  <si>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</si>
  <si>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</si>
  <si>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</si>
  <si>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</si>
  <si>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</si>
  <si>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</si>
  <si>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</si>
  <si>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</si>
  <si>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</si>
  <si>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</si>
  <si>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</si>
  <si>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</si>
  <si>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</si>
  <si>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</si>
  <si>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</si>
  <si>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</si>
  <si>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</si>
  <si>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</si>
  <si>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</si>
  <si>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</si>
  <si>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</si>
  <si>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</si>
  <si>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</si>
  <si>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</si>
  <si>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</si>
  <si>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</si>
  <si>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</si>
  <si>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</si>
  <si>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</si>
  <si>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</si>
  <si>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</si>
  <si>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</si>
  <si>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</si>
  <si>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</si>
  <si>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</si>
  <si>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</si>
  <si>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</si>
  <si>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</si>
  <si>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</si>
  <si>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</si>
  <si>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</si>
  <si>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</si>
  <si>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</si>
  <si>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</si>
  <si>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</si>
  <si>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</si>
  <si>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</si>
  <si>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</si>
  <si>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</si>
  <si>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</si>
  <si>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</si>
  <si>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</si>
  <si>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</si>
  <si>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</si>
  <si>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</si>
  <si>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</si>
  <si>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</si>
  <si>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</si>
  <si>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</si>
  <si>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</si>
  <si>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</si>
  <si>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</si>
  <si>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</si>
  <si>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</si>
  <si>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</si>
  <si>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</si>
  <si>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</si>
  <si>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</si>
  <si>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</si>
  <si>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</si>
  <si>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</si>
  <si>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</si>
  <si>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</si>
  <si>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</si>
  <si>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</si>
  <si>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</si>
  <si>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</si>
  <si>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</si>
  <si>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</si>
  <si>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</si>
  <si>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</si>
  <si>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</si>
  <si>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</si>
  <si>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</si>
  <si>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</si>
  <si>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</si>
  <si>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</si>
  <si>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</si>
  <si>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</si>
  <si>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</si>
  <si>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</si>
  <si>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</si>
  <si>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</si>
  <si>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</si>
  <si>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</si>
  <si>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</si>
  <si>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</si>
  <si>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</si>
  <si>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</si>
  <si>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</si>
  <si>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</si>
  <si>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</si>
  <si>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</si>
  <si>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</si>
  <si>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</si>
  <si>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</si>
  <si>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</si>
  <si>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</si>
  <si>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</si>
  <si>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</si>
  <si>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</si>
  <si>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</si>
  <si>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</si>
  <si>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</si>
  <si>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</si>
  <si>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</si>
  <si>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</si>
  <si>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</si>
  <si>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</si>
  <si>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</si>
  <si>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</si>
  <si>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</si>
  <si>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</si>
  <si>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</si>
  <si>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</si>
  <si>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</si>
  <si>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</si>
  <si>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</si>
  <si>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</si>
  <si>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</si>
  <si>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</si>
  <si>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</si>
  <si>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</si>
  <si>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</si>
  <si>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</si>
  <si>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</si>
  <si>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</si>
  <si>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</si>
  <si>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</si>
  <si>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</si>
  <si>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</si>
  <si>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</si>
  <si>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</si>
  <si>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</si>
  <si>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</si>
  <si>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</si>
  <si>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</si>
  <si>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</si>
  <si>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</si>
  <si>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</si>
  <si>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</si>
  <si>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</si>
  <si>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</si>
  <si>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</si>
  <si>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</si>
  <si>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</si>
  <si>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</si>
  <si>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</si>
  <si>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</si>
  <si>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</si>
  <si>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</si>
  <si>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</si>
  <si>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</si>
  <si>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</si>
  <si>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</si>
  <si>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</si>
  <si>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</si>
  <si>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</si>
  <si>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</si>
  <si>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</si>
  <si>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</si>
  <si>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</si>
  <si>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</si>
  <si>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</si>
  <si>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</si>
  <si>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</si>
  <si>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</si>
  <si>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</si>
  <si>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</si>
  <si>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</si>
  <si>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</si>
  <si>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</si>
  <si>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</si>
  <si>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</si>
  <si>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</si>
  <si>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</si>
  <si>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</si>
  <si>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</si>
  <si>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</si>
  <si>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</si>
  <si>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</si>
  <si>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</si>
  <si>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</si>
  <si>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</si>
  <si>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</si>
  <si>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</si>
  <si>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</si>
  <si>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</si>
  <si>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</si>
  <si>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</si>
  <si>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</si>
  <si>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</si>
  <si>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</si>
  <si>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</si>
  <si>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</si>
  <si>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</si>
  <si>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</si>
  <si>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</si>
  <si>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</si>
  <si>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</si>
  <si>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</si>
  <si>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</si>
  <si>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</si>
  <si>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</si>
  <si>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</si>
  <si>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</si>
  <si>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</si>
  <si>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</si>
  <si>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</si>
  <si>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</si>
  <si>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</si>
  <si>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</si>
  <si>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</si>
  <si>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</si>
  <si>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</si>
  <si>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</si>
  <si>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</si>
  <si>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</si>
  <si>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</si>
  <si>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</si>
  <si>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</si>
  <si>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</si>
  <si>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</si>
  <si>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</si>
  <si>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</si>
  <si>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</si>
  <si>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</si>
  <si>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</si>
  <si>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</si>
  <si>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</si>
  <si>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</si>
  <si>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</si>
  <si>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</si>
  <si>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</si>
  <si>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</si>
  <si>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</si>
  <si>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</si>
  <si>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</si>
  <si>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</si>
  <si>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</si>
  <si>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</si>
  <si>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</si>
  <si>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</si>
  <si>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</si>
  <si>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</si>
  <si>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</si>
  <si>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</si>
  <si>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</si>
  <si>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</si>
  <si>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</si>
  <si>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</si>
  <si>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</si>
  <si>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</si>
  <si>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</si>
  <si>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</si>
  <si>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</si>
  <si>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</si>
  <si>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</si>
  <si>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</si>
  <si>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</si>
  <si>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</si>
  <si>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</si>
  <si>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</si>
  <si>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</si>
  <si>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</si>
  <si>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</si>
  <si>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</si>
  <si>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</si>
  <si>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</si>
  <si>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</si>
  <si>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</si>
  <si>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</si>
  <si>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</si>
  <si>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</si>
  <si>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</si>
  <si>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</si>
  <si>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</si>
  <si>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</si>
  <si>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</si>
  <si>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</si>
  <si>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</si>
  <si>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</si>
  <si>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</si>
  <si>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</si>
  <si>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</si>
  <si>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</si>
  <si>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</si>
  <si>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</si>
  <si>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</si>
  <si>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</si>
  <si>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</si>
  <si>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</si>
  <si>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</si>
  <si>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</si>
  <si>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</si>
  <si>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</si>
  <si>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</si>
  <si>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</si>
  <si>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</si>
  <si>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</si>
  <si>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</si>
  <si>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</si>
  <si>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</si>
  <si>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</si>
  <si>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</si>
  <si>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</si>
  <si>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</si>
  <si>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</si>
  <si>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</si>
  <si>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</si>
  <si>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</si>
  <si>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</si>
  <si>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</si>
  <si>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</si>
  <si>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</si>
  <si>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</si>
  <si>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</si>
  <si>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</si>
  <si>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</si>
  <si>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</si>
  <si>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</si>
  <si>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</si>
  <si>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</si>
  <si>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</si>
  <si>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</si>
  <si>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</si>
  <si>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</si>
  <si>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</si>
  <si>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</si>
  <si>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</si>
  <si>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</si>
  <si>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</si>
  <si>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</si>
  <si>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</si>
  <si>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</si>
  <si>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</si>
  <si>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</si>
  <si>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</si>
  <si>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</si>
  <si>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</si>
  <si>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</si>
  <si>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</si>
  <si>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</si>
  <si>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</si>
  <si>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</si>
  <si>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</si>
  <si>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</si>
  <si>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</si>
  <si>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</si>
  <si>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</si>
  <si>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</si>
  <si>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</si>
  <si>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</si>
  <si>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</si>
  <si>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</si>
  <si>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</si>
  <si>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</si>
  <si>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</si>
  <si>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</si>
  <si>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</si>
  <si>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</si>
  <si>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</si>
  <si>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</si>
  <si>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</si>
  <si>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</si>
  <si>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</si>
  <si>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</si>
  <si>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</si>
  <si>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</si>
  <si>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</si>
  <si>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</si>
  <si>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</si>
  <si>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</si>
  <si>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</si>
  <si>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</si>
  <si>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</si>
  <si>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</si>
  <si>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</si>
  <si>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</si>
  <si>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</si>
  <si>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</si>
  <si>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</si>
  <si>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</si>
  <si>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</si>
  <si>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</si>
  <si>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</si>
  <si>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</si>
  <si>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</si>
  <si>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</si>
  <si>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</si>
  <si>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</si>
  <si>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</si>
  <si>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</si>
  <si>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</si>
  <si>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</si>
  <si>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</si>
  <si>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</si>
  <si>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</si>
  <si>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</si>
  <si>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</si>
  <si>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</si>
  <si>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</si>
  <si>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</si>
  <si>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</si>
  <si>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</si>
  <si>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</si>
  <si>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</si>
  <si>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</si>
  <si>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</si>
  <si>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</si>
  <si>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</si>
  <si>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</si>
  <si>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</si>
  <si>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</si>
  <si>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</si>
  <si>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</si>
  <si>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</si>
  <si>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</si>
  <si>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</si>
  <si>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</si>
  <si>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</si>
  <si>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</si>
  <si>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</si>
  <si>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</si>
  <si>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</si>
  <si>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</si>
  <si>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</si>
  <si>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</si>
  <si>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</si>
  <si>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</si>
  <si>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</si>
  <si>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</si>
  <si>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</si>
  <si>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</si>
  <si>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</si>
  <si>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</si>
  <si>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</si>
  <si>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</si>
  <si>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</si>
  <si>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</si>
  <si>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</si>
  <si>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</si>
  <si>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</si>
  <si>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</si>
  <si>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</si>
  <si>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</si>
  <si>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</si>
  <si>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</si>
  <si>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</si>
  <si>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</si>
  <si>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</si>
  <si>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</si>
  <si>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</si>
  <si>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</si>
  <si>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</si>
  <si>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</si>
  <si>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</si>
  <si>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</si>
  <si>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</si>
  <si>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</si>
  <si>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</si>
  <si>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</si>
  <si>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</si>
  <si>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</si>
  <si>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</si>
  <si>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</si>
  <si>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</si>
  <si>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</si>
  <si>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</si>
  <si>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</si>
  <si>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</si>
  <si>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</si>
  <si>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</si>
  <si>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</si>
  <si>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</si>
  <si>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</si>
  <si>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</si>
  <si>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</si>
  <si>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</si>
  <si>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</si>
  <si>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</si>
  <si>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</si>
  <si>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</si>
  <si>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</si>
  <si>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</si>
  <si>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</si>
  <si>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</si>
  <si>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</si>
  <si>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</si>
  <si>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</si>
  <si>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</si>
  <si>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</si>
  <si>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</si>
  <si>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</si>
  <si>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</si>
  <si>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</si>
  <si>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</si>
  <si>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</si>
  <si>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</si>
  <si>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</si>
  <si>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</si>
  <si>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</si>
  <si>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</si>
  <si>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</si>
  <si>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</si>
  <si>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</si>
  <si>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</si>
  <si>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</si>
  <si>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</si>
  <si>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</si>
  <si>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</si>
  <si>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</si>
  <si>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</si>
  <si>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</si>
  <si>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</si>
  <si>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</si>
  <si>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</si>
  <si>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</si>
  <si>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</si>
  <si>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</si>
  <si>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</si>
  <si>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</si>
  <si>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</si>
  <si>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</si>
  <si>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</si>
  <si>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</si>
  <si>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</si>
  <si>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</si>
  <si>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</si>
  <si>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</si>
  <si>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</si>
  <si>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</si>
  <si>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</si>
  <si>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</si>
  <si>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</si>
  <si>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</si>
  <si>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</si>
  <si>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</si>
  <si>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</si>
  <si>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</si>
  <si>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</si>
  <si>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</si>
  <si>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</si>
  <si>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</si>
  <si>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</si>
  <si>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</si>
  <si>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</si>
  <si>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</si>
  <si>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</si>
  <si>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</si>
  <si>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</si>
  <si>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</si>
  <si>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</si>
  <si>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</si>
  <si>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</si>
  <si>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</si>
  <si>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</si>
  <si>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</si>
  <si>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</si>
  <si>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</si>
  <si>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</si>
  <si>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</si>
  <si>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</si>
  <si>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</si>
  <si>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</si>
  <si>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</si>
  <si>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</si>
  <si>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</si>
  <si>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</si>
  <si>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</si>
  <si>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</si>
  <si>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</si>
  <si>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</si>
  <si>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</si>
  <si>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</si>
  <si>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</si>
  <si>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</si>
  <si>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</si>
  <si>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</si>
  <si>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</si>
  <si>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</si>
  <si>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</si>
  <si>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</si>
  <si>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</si>
  <si>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</si>
  <si>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</si>
  <si>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</si>
  <si>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</si>
  <si>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</si>
  <si>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</si>
  <si>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</si>
  <si>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</si>
  <si>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</si>
  <si>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</si>
  <si>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</si>
  <si>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</si>
  <si>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</si>
  <si>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</si>
  <si>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</si>
  <si>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</si>
  <si>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</si>
  <si>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</si>
  <si>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</si>
  <si>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</si>
  <si>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</si>
  <si>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</si>
  <si>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</si>
  <si>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</si>
  <si>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</si>
  <si>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</si>
  <si>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</si>
  <si>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</si>
  <si>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</si>
  <si>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</si>
  <si>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</si>
  <si>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</si>
  <si>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</si>
  <si>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</si>
  <si>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</si>
  <si>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</si>
  <si>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</si>
  <si>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</si>
  <si>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</si>
  <si>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</si>
  <si>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</si>
  <si>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</si>
  <si>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</si>
  <si>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</si>
  <si>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</si>
  <si>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</si>
  <si>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</si>
  <si>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</si>
  <si>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</si>
  <si>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</si>
  <si>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</si>
  <si>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</si>
  <si>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</si>
  <si>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</si>
  <si>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</si>
  <si>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</si>
  <si>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</si>
  <si>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</si>
  <si>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</si>
  <si>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</si>
  <si>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</si>
  <si>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</si>
  <si>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</si>
  <si>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</si>
  <si>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</si>
  <si>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</si>
  <si>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</si>
  <si>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</si>
  <si>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</si>
  <si>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</si>
  <si>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</si>
  <si>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</si>
  <si>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</si>
  <si>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</si>
  <si>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</si>
  <si>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</si>
  <si>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</si>
  <si>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</si>
  <si>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</si>
  <si>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</si>
  <si>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</si>
  <si>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</si>
  <si>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</si>
  <si>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</si>
  <si>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</si>
  <si>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</si>
  <si>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</si>
  <si>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</si>
  <si>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</si>
  <si>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</si>
  <si>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</si>
  <si>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</si>
  <si>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</si>
  <si>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</si>
  <si>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</si>
  <si>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</si>
  <si>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</si>
  <si>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</si>
  <si>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</si>
  <si>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</si>
  <si>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</si>
  <si>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</si>
  <si>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</si>
  <si>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</si>
  <si>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</si>
  <si>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</si>
  <si>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</si>
  <si>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</si>
  <si>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</si>
  <si>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</si>
  <si>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</si>
  <si>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</si>
  <si>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</si>
  <si>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</si>
  <si>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</si>
  <si>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</si>
  <si>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</si>
  <si>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</si>
  <si>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</si>
  <si>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</si>
  <si>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</si>
  <si>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</si>
  <si>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</si>
  <si>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</si>
  <si>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</si>
  <si>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</si>
  <si>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</si>
  <si>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</si>
  <si>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</si>
  <si>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</si>
  <si>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</si>
  <si>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</si>
  <si>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</si>
  <si>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</si>
  <si>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</si>
  <si>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</si>
  <si>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</si>
  <si>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</si>
  <si>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</si>
  <si>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</si>
  <si>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</si>
  <si>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</si>
  <si>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</si>
  <si>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</si>
  <si>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</si>
  <si>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</si>
  <si>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</si>
  <si>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</si>
  <si>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</si>
  <si>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</si>
  <si>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</si>
  <si>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</si>
  <si>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</si>
  <si>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</si>
  <si>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</si>
  <si>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</si>
  <si>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</si>
  <si>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</si>
  <si>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</si>
  <si>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</si>
  <si>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</si>
  <si>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</si>
  <si>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</si>
  <si>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</si>
  <si>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</si>
  <si>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</si>
  <si>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</si>
  <si>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</si>
  <si>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</si>
  <si>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</si>
  <si>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</si>
  <si>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</si>
  <si>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</si>
  <si>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</si>
  <si>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</si>
  <si>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</si>
  <si>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</si>
  <si>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</si>
  <si>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</si>
  <si>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</si>
  <si>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</si>
  <si>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</si>
  <si>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</si>
  <si>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</si>
  <si>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</si>
  <si>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</si>
  <si>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</si>
  <si>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</si>
  <si>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</si>
  <si>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</si>
  <si>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</si>
  <si>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</si>
  <si>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</si>
  <si>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</si>
  <si>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</si>
  <si>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</si>
  <si>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</si>
  <si>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</si>
  <si>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</si>
  <si>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</si>
  <si>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</si>
  <si>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</si>
  <si>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</si>
  <si>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</si>
  <si>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</si>
  <si>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</si>
  <si>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</si>
  <si>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</si>
  <si>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</si>
  <si>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</si>
  <si>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</si>
  <si>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</si>
  <si>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</si>
  <si>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</si>
  <si>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</si>
  <si>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</si>
  <si>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</si>
  <si>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</si>
  <si>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</si>
  <si>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</si>
  <si>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</si>
  <si>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</si>
  <si>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</si>
  <si>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</si>
  <si>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</si>
  <si>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</si>
  <si>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</si>
  <si>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</si>
  <si>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</si>
  <si>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</si>
  <si>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</si>
  <si>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</si>
  <si>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</si>
  <si>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</si>
  <si>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</si>
  <si>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</si>
  <si>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</si>
  <si>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</si>
  <si>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</si>
  <si>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</si>
  <si>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</si>
  <si>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</si>
  <si>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</si>
  <si>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</si>
  <si>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</si>
  <si>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</si>
  <si>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</si>
  <si>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</si>
  <si>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</si>
  <si>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</si>
  <si>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</si>
  <si>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</si>
  <si>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</si>
  <si>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</si>
  <si>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</si>
  <si>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</si>
  <si>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</si>
  <si>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</si>
  <si>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</si>
  <si>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</si>
  <si>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</si>
  <si>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</si>
  <si>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</si>
  <si>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</si>
  <si>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</si>
  <si>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</si>
  <si>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</si>
  <si>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</si>
  <si>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</si>
  <si>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</si>
  <si>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</si>
  <si>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</si>
  <si>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</si>
  <si>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</si>
  <si>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</si>
  <si>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</si>
  <si>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</si>
  <si>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</si>
  <si>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</si>
  <si>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</si>
  <si>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</si>
  <si>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</si>
  <si>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</si>
  <si>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</si>
  <si>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</si>
  <si>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</si>
  <si>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</si>
  <si>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</si>
  <si>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</si>
  <si>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</si>
  <si>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</si>
  <si>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</si>
  <si>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</si>
  <si>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</si>
  <si>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</si>
  <si>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</si>
  <si>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</si>
  <si>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</si>
  <si>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</si>
  <si>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</si>
  <si>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</si>
  <si>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</si>
  <si>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</si>
  <si>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</si>
  <si>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</si>
  <si>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</si>
  <si>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</si>
  <si>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</si>
  <si>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</si>
  <si>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</si>
  <si>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</si>
  <si>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</si>
  <si>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</si>
  <si>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</si>
  <si>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</si>
  <si>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</si>
  <si>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</si>
  <si>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</si>
  <si>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</si>
  <si>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</si>
  <si>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</si>
  <si>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</si>
  <si>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</si>
  <si>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</si>
  <si>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</si>
  <si>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</si>
  <si>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</si>
  <si>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</si>
  <si>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</si>
  <si>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</si>
  <si>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</si>
  <si>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</si>
  <si>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</si>
  <si>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</si>
  <si>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</si>
  <si>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</si>
  <si>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</si>
  <si>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</si>
  <si>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</si>
  <si>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</si>
  <si>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</si>
  <si>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</si>
  <si>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</si>
  <si>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</si>
  <si>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</si>
  <si>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</si>
  <si>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</si>
  <si>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</si>
  <si>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</si>
  <si>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</si>
  <si>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</si>
  <si>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</si>
  <si>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</si>
  <si>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</si>
  <si>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</si>
  <si>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</si>
  <si>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</si>
  <si>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</si>
  <si>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</si>
  <si>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</si>
  <si>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</si>
  <si>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</si>
  <si>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</si>
  <si>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</si>
  <si>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</si>
  <si>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</si>
  <si>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</si>
  <si>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</si>
  <si>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</si>
  <si>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</si>
  <si>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</si>
  <si>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</si>
  <si>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</si>
  <si>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</si>
  <si>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</si>
  <si>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</si>
  <si>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</si>
  <si>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</si>
  <si>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</si>
  <si>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</si>
  <si>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</si>
  <si>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</si>
  <si>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</si>
  <si>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</si>
  <si>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</si>
  <si>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</si>
  <si>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</si>
  <si>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</si>
  <si>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</si>
  <si>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</si>
  <si>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</si>
  <si>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</si>
  <si>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</si>
  <si>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</si>
  <si>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</si>
  <si>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</si>
  <si>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</si>
  <si>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</si>
  <si>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</si>
  <si>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</si>
  <si>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</si>
  <si>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</si>
  <si>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</si>
  <si>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</si>
  <si>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</si>
  <si>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</si>
  <si>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</si>
  <si>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</si>
  <si>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</si>
  <si>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</si>
  <si>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</si>
  <si>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</si>
  <si>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</si>
  <si>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</si>
  <si>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</si>
  <si>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</si>
  <si>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</si>
  <si>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</si>
  <si>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</si>
  <si>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</si>
  <si>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</si>
  <si>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</si>
  <si>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</si>
  <si>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</si>
  <si>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</si>
  <si>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</si>
  <si>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</si>
  <si>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</si>
  <si>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</si>
  <si>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</si>
  <si>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</si>
  <si>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</si>
  <si>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</si>
  <si>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</si>
  <si>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</si>
  <si>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</si>
  <si>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</si>
  <si>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</si>
  <si>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</si>
  <si>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</si>
  <si>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</si>
  <si>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</si>
  <si>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</si>
  <si>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</si>
  <si>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</si>
  <si>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</si>
  <si>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</si>
  <si>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</si>
  <si>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</si>
  <si>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</si>
  <si>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</si>
  <si>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</si>
  <si>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</si>
  <si>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</si>
  <si>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</si>
  <si>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</si>
  <si>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</si>
  <si>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</si>
  <si>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</si>
  <si>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</si>
  <si>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</si>
  <si>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</si>
  <si>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</si>
  <si>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</si>
  <si>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</si>
  <si>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</si>
  <si>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</si>
  <si>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</si>
  <si>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</si>
  <si>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</si>
  <si>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</si>
  <si>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</si>
  <si>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</si>
  <si>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</si>
  <si>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</si>
  <si>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</si>
  <si>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</si>
  <si>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</si>
  <si>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</si>
  <si>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</si>
  <si>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</si>
  <si>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</si>
  <si>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</si>
  <si>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</si>
  <si>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</si>
  <si>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</si>
  <si>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</si>
  <si>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</si>
  <si>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</si>
  <si>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</si>
  <si>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</si>
  <si>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</si>
  <si>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</si>
  <si>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</si>
  <si>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</si>
  <si>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</si>
  <si>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</si>
  <si>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</si>
  <si>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</si>
  <si>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</si>
  <si>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</si>
  <si>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</si>
  <si>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</si>
  <si>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</si>
  <si>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</si>
  <si>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</si>
  <si>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</si>
  <si>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</si>
  <si>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</si>
  <si>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</si>
  <si>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</si>
  <si>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</si>
  <si>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</si>
  <si>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</si>
  <si>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</si>
  <si>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</si>
  <si>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</si>
  <si>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</si>
  <si>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</si>
  <si>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</si>
  <si>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</si>
  <si>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</si>
  <si>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</si>
  <si>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</si>
  <si>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</si>
  <si>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</si>
  <si>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</si>
  <si>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</si>
  <si>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</si>
  <si>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</si>
  <si>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</si>
  <si>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</si>
  <si>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</si>
  <si>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</si>
  <si>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</si>
  <si>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</si>
  <si>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</si>
  <si>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</si>
  <si>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</si>
  <si>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</si>
  <si>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</si>
  <si>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</si>
  <si>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</si>
  <si>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</si>
  <si>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</si>
  <si>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</si>
  <si>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</si>
  <si>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</si>
  <si>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</si>
  <si>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</si>
  <si>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</si>
  <si>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</si>
  <si>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</si>
  <si>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</si>
  <si>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</si>
  <si>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</si>
  <si>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</si>
  <si>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</si>
  <si>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</si>
  <si>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</si>
  <si>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</si>
  <si>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</si>
  <si>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</si>
  <si>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</si>
  <si>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</si>
  <si>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</si>
  <si>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</si>
  <si>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</si>
  <si>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</si>
  <si>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</si>
  <si>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</si>
  <si>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</si>
  <si>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</si>
  <si>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</si>
  <si>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</si>
  <si>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</si>
  <si>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</si>
  <si>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</si>
  <si>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</si>
  <si>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</si>
  <si>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</si>
  <si>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</si>
  <si>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</si>
  <si>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</si>
  <si>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</si>
  <si>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</si>
  <si>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</si>
  <si>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</si>
  <si>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</si>
  <si>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</si>
  <si>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</si>
  <si>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</si>
  <si>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</si>
  <si>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</si>
  <si>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</si>
  <si>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</si>
  <si>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</si>
  <si>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</si>
  <si>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</si>
  <si>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</si>
  <si>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</si>
  <si>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</si>
  <si>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</si>
  <si>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</si>
  <si>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</si>
  <si>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</si>
  <si>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</si>
  <si>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</si>
  <si>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</si>
  <si>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</si>
  <si>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</si>
  <si>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</si>
  <si>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</si>
  <si>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</si>
  <si>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</si>
  <si>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</si>
  <si>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</si>
  <si>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</si>
  <si>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</si>
  <si>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</si>
  <si>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</si>
  <si>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</si>
  <si>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</si>
  <si>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</si>
  <si>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</si>
  <si>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</si>
  <si>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</si>
  <si>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</si>
  <si>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</si>
  <si>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</si>
  <si>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</si>
  <si>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</si>
  <si>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</si>
  <si>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</si>
  <si>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</si>
  <si>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</si>
  <si>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</si>
  <si>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</si>
  <si>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</si>
  <si>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</si>
  <si>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</si>
  <si>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</si>
  <si>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</si>
  <si>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</si>
  <si>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</si>
  <si>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</si>
  <si>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</si>
  <si>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</si>
  <si>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</si>
  <si>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</si>
  <si>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</si>
  <si>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</si>
  <si>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</si>
  <si>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</si>
  <si>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</si>
  <si>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</si>
  <si>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</si>
  <si>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</si>
  <si>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</si>
  <si>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</si>
  <si>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</si>
  <si>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</si>
  <si>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</si>
  <si>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</si>
  <si>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</si>
  <si>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</si>
  <si>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</si>
  <si>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</si>
  <si>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</si>
  <si>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</si>
  <si>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</si>
  <si>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</si>
  <si>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</si>
  <si>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</si>
  <si>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</si>
  <si>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</si>
  <si>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</si>
  <si>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</si>
  <si>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</si>
  <si>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</si>
  <si>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</si>
  <si>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</si>
  <si>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</si>
  <si>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</si>
  <si>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</si>
  <si>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</si>
  <si>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</si>
  <si>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</si>
  <si>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</si>
  <si>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</si>
  <si>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</si>
  <si>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</si>
  <si>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</si>
  <si>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</si>
  <si>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</si>
  <si>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</si>
  <si>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</si>
  <si>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</si>
  <si>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</si>
  <si>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</si>
  <si>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</si>
  <si>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</si>
  <si>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</si>
  <si>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</si>
  <si>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</si>
  <si>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</si>
  <si>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</si>
  <si>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</si>
  <si>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</si>
  <si>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</si>
  <si>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</si>
  <si>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</si>
  <si>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</si>
  <si>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</si>
  <si>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</si>
  <si>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</si>
  <si>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</si>
  <si>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</si>
  <si>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</si>
  <si>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</si>
  <si>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</si>
  <si>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</si>
  <si>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</si>
  <si>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</si>
  <si>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</si>
  <si>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</si>
  <si>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</si>
  <si>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</si>
  <si>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</si>
  <si>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</si>
  <si>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</si>
  <si>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</si>
  <si>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</si>
  <si>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</si>
  <si>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</si>
  <si>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</si>
  <si>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</si>
  <si>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</si>
  <si>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</si>
  <si>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</si>
  <si>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</si>
  <si>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</si>
  <si>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</si>
  <si>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</si>
  <si>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</si>
  <si>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</si>
  <si>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</si>
  <si>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</si>
  <si>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</si>
  <si>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</si>
  <si>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</si>
  <si>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</si>
  <si>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</si>
  <si>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</si>
  <si>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</si>
  <si>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</si>
  <si>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</si>
  <si>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</si>
  <si>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</si>
  <si>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</si>
  <si>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</si>
  <si>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</si>
  <si>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</si>
  <si>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</si>
  <si>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</si>
  <si>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</si>
  <si>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</si>
  <si>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</si>
  <si>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</si>
  <si>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</si>
  <si>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</si>
  <si>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</si>
  <si>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</si>
  <si>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</si>
  <si>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</si>
  <si>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</si>
  <si>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</si>
  <si>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</si>
  <si>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</si>
  <si>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</si>
  <si>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</si>
  <si>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</si>
  <si>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</si>
  <si>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</si>
  <si>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</si>
  <si>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</si>
  <si>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</si>
  <si>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</si>
  <si>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</si>
  <si>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</si>
  <si>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</si>
  <si>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</si>
  <si>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</si>
  <si>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</si>
  <si>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</si>
  <si>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</si>
  <si>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</si>
  <si>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</si>
  <si>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</si>
  <si>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</si>
  <si>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</si>
  <si>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</si>
  <si>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</si>
  <si>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</si>
  <si>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</si>
  <si>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</si>
  <si>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</si>
  <si>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</si>
  <si>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</si>
  <si>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</si>
  <si>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</si>
  <si>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</si>
  <si>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</si>
  <si>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</si>
  <si>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</si>
  <si>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</si>
  <si>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</si>
  <si>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</si>
  <si>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</si>
  <si>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</si>
  <si>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</si>
  <si>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</si>
  <si>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</si>
  <si>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</si>
  <si>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</si>
  <si>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</si>
  <si>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</si>
  <si>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</si>
  <si>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</si>
  <si>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</si>
  <si>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</si>
  <si>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</si>
  <si>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</si>
  <si>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</si>
  <si>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</si>
  <si>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</si>
  <si>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</si>
  <si>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</si>
  <si>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</si>
  <si>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</si>
  <si>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</si>
  <si>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</si>
  <si>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</si>
  <si>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</si>
  <si>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</si>
  <si>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</si>
  <si>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</si>
  <si>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</si>
  <si>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</si>
  <si>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</si>
  <si>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</si>
  <si>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</si>
  <si>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</si>
  <si>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</si>
  <si>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</si>
  <si>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</si>
  <si>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</si>
  <si>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</si>
  <si>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</si>
  <si>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</si>
  <si>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</si>
  <si>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</si>
  <si>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</si>
  <si>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</si>
  <si>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</si>
  <si>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</si>
  <si>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</si>
  <si>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</si>
  <si>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</si>
  <si>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</si>
  <si>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</si>
  <si>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</si>
  <si>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</si>
  <si>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</si>
  <si>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</si>
  <si>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</si>
  <si>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</si>
  <si>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</si>
  <si>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</si>
  <si>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</si>
  <si>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</si>
  <si>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</si>
  <si>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</si>
  <si>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</si>
  <si>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</si>
  <si>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</si>
  <si>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</si>
  <si>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</si>
  <si>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</si>
  <si>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</si>
  <si>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</si>
  <si>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</si>
  <si>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</si>
  <si>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</si>
  <si>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</si>
  <si>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</si>
  <si>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</si>
  <si>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</si>
  <si>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</si>
  <si>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</si>
  <si>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</si>
  <si>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</si>
  <si>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</si>
  <si>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</si>
  <si>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</si>
  <si>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</si>
  <si>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</si>
  <si>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</si>
  <si>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</si>
  <si>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</si>
  <si>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</si>
  <si>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</si>
  <si>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</si>
  <si>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</si>
  <si>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</si>
  <si>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</si>
  <si>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</si>
  <si>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</si>
  <si>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</si>
  <si>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</si>
  <si>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</si>
  <si>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</si>
  <si>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</si>
  <si>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</si>
  <si>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</si>
  <si>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</si>
  <si>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</si>
  <si>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</si>
  <si>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</si>
  <si>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</si>
  <si>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</si>
  <si>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</si>
  <si>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</si>
  <si>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</si>
  <si>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</si>
  <si>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</si>
  <si>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</si>
  <si>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</si>
  <si>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</si>
  <si>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</si>
  <si>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</si>
  <si>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</si>
  <si>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</si>
  <si>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</si>
  <si>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</si>
  <si>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</si>
  <si>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</si>
  <si>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</si>
  <si>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</si>
  <si>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</si>
  <si>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</si>
  <si>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</si>
  <si>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</si>
  <si>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</si>
  <si>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</si>
  <si>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</si>
  <si>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</si>
  <si>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</si>
  <si>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</si>
  <si>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</si>
  <si>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</si>
  <si>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</si>
  <si>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</si>
  <si>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</si>
  <si>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</si>
  <si>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</si>
  <si>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</si>
  <si>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</si>
  <si>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</si>
  <si>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</si>
  <si>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</si>
  <si>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</si>
  <si>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</si>
  <si>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</si>
  <si>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</si>
  <si>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</si>
  <si>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</si>
  <si>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</si>
  <si>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</si>
  <si>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</si>
  <si>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</si>
  <si>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</si>
  <si>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</si>
  <si>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</si>
  <si>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</si>
  <si>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</si>
  <si>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</si>
  <si>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</si>
  <si>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</si>
  <si>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</si>
  <si>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</si>
  <si>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</si>
  <si>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</si>
  <si>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</si>
  <si>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</si>
  <si>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</si>
  <si>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</si>
  <si>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</si>
  <si>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</si>
  <si>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</si>
  <si>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</si>
  <si>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</si>
  <si>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</si>
  <si>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</si>
  <si>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</si>
  <si>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</si>
  <si>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</si>
  <si>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</si>
  <si>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</si>
  <si>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</si>
  <si>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</si>
  <si>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</si>
  <si>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</si>
  <si>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</si>
  <si>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</si>
  <si>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</si>
  <si>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</si>
  <si>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</si>
  <si>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</si>
  <si>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</si>
  <si>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</si>
  <si>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</si>
  <si>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</si>
  <si>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</si>
  <si>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</si>
  <si>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</si>
  <si>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</si>
  <si>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</si>
  <si>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</si>
  <si>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</si>
  <si>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</si>
  <si>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</si>
  <si>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</si>
  <si>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</si>
  <si>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</si>
  <si>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</si>
  <si>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</si>
  <si>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</si>
  <si>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</si>
  <si>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</si>
  <si>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</si>
  <si>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</si>
  <si>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</si>
  <si>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</si>
  <si>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</si>
  <si>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</si>
  <si>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</si>
  <si>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</si>
  <si>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</si>
  <si>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</si>
  <si>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</si>
  <si>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</si>
  <si>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</si>
  <si>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</si>
  <si>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</si>
  <si>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</si>
  <si>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</si>
  <si>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</si>
  <si>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</si>
  <si>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</si>
  <si>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</si>
  <si>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</si>
  <si>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</si>
  <si>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</si>
  <si>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</si>
  <si>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</si>
  <si>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</si>
  <si>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</si>
  <si>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</si>
  <si>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</si>
  <si>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</si>
  <si>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</si>
  <si>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</si>
  <si>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</si>
  <si>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</si>
  <si>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</si>
  <si>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</si>
  <si>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</si>
  <si>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</si>
  <si>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</si>
  <si>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</si>
  <si>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</si>
  <si>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</si>
  <si>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</si>
  <si>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</si>
  <si>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</si>
  <si>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</si>
  <si>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</si>
  <si>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</si>
  <si>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</si>
  <si>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</si>
  <si>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</si>
  <si>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</si>
  <si>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</si>
  <si>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</si>
  <si>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</si>
  <si>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</si>
  <si>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</si>
  <si>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</si>
  <si>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</si>
  <si>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</si>
  <si>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</si>
  <si>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</si>
  <si>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</si>
  <si>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</si>
  <si>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</si>
  <si>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</si>
  <si>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</si>
  <si>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</si>
  <si>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</si>
  <si>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</si>
  <si>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</si>
  <si>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</si>
  <si>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</si>
  <si>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</si>
  <si>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</si>
  <si>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</si>
  <si>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</si>
  <si>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</si>
  <si>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</si>
  <si>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</si>
  <si>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</si>
  <si>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</si>
  <si>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</si>
  <si>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</si>
  <si>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</si>
  <si>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</si>
  <si>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</si>
  <si>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</si>
  <si>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</si>
  <si>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</si>
  <si>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</si>
  <si>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</si>
  <si>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</si>
  <si>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</si>
  <si>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</si>
  <si>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</si>
  <si>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</si>
  <si>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</si>
  <si>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</si>
  <si>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</si>
  <si>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</si>
  <si>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</si>
  <si>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</si>
  <si>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</si>
  <si>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</si>
  <si>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</si>
  <si>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</si>
  <si>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</si>
  <si>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</si>
  <si>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</si>
  <si>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</si>
  <si>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</si>
  <si>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</si>
  <si>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</si>
  <si>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</si>
  <si>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</si>
  <si>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</si>
  <si>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</si>
  <si>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</si>
  <si>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</si>
  <si>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</si>
  <si>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</si>
  <si>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</si>
  <si>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</si>
  <si>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</si>
  <si>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</si>
  <si>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</si>
  <si>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</si>
  <si>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</si>
  <si>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</si>
  <si>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</si>
  <si>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</si>
  <si>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</si>
  <si>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</si>
  <si>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</si>
  <si>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</si>
  <si>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</si>
  <si>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</si>
  <si>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</si>
  <si>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</si>
  <si>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</si>
  <si>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</si>
  <si>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</si>
  <si>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</si>
  <si>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</si>
  <si>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</si>
  <si>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</si>
  <si>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</si>
  <si>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</si>
  <si>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</si>
  <si>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</si>
  <si>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</si>
  <si>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</si>
  <si>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</si>
  <si>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</si>
  <si>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</si>
  <si>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</si>
  <si>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</si>
  <si>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</si>
  <si>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</si>
  <si>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</si>
  <si>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</si>
  <si>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</si>
  <si>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</si>
  <si>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</si>
  <si>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</si>
  <si>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</si>
  <si>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</si>
  <si>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</si>
  <si>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</si>
  <si>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</si>
  <si>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</si>
  <si>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</si>
  <si>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</si>
  <si>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</si>
  <si>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</si>
  <si>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</si>
  <si>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</si>
  <si>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</si>
  <si>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</si>
  <si>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</si>
  <si>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</si>
  <si>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</si>
  <si>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</si>
  <si>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</si>
  <si>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</si>
  <si>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</si>
  <si>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</si>
  <si>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</si>
  <si>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</si>
  <si>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</si>
  <si>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</si>
  <si>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</si>
  <si>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</si>
  <si>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</si>
  <si>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</si>
  <si>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</si>
  <si>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</si>
  <si>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</si>
  <si>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</si>
  <si>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</si>
  <si>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</si>
  <si>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</si>
  <si>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</si>
  <si>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</si>
  <si>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</si>
  <si>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</si>
  <si>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</si>
  <si>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</si>
  <si>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</si>
  <si>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</si>
  <si>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</si>
  <si>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</si>
  <si>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</si>
  <si>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</si>
  <si>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</si>
  <si>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</si>
  <si>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</si>
  <si>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</si>
  <si>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</si>
  <si>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</si>
  <si>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</si>
  <si>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</si>
  <si>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</si>
  <si>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</si>
  <si>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</si>
  <si>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</si>
  <si>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</si>
  <si>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</si>
  <si>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</si>
  <si>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</si>
  <si>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</si>
  <si>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</si>
  <si>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</si>
  <si>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</si>
  <si>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</si>
  <si>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</si>
  <si>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</si>
  <si>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</si>
  <si>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</si>
  <si>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</si>
  <si>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</si>
  <si>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</si>
  <si>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</si>
  <si>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</si>
  <si>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</si>
  <si>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</si>
  <si>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</si>
  <si>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</si>
  <si>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</si>
  <si>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</si>
  <si>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</si>
  <si>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</si>
  <si>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</si>
  <si>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</si>
  <si>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</si>
  <si>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</si>
  <si>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</si>
  <si>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</si>
  <si>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</si>
  <si>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</si>
  <si>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</si>
  <si>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</si>
  <si>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</si>
  <si>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</si>
  <si>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</si>
  <si>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</si>
  <si>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</si>
  <si>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</si>
  <si>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</si>
  <si>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</si>
  <si>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</si>
  <si>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</si>
  <si>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</si>
  <si>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</si>
  <si>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</si>
  <si>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</si>
  <si>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</si>
  <si>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</si>
  <si>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</si>
  <si>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</si>
  <si>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</si>
  <si>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</si>
  <si>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</si>
  <si>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</si>
  <si>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</si>
  <si>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</si>
  <si>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</si>
  <si>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</si>
  <si>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</si>
  <si>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</si>
  <si>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</si>
  <si>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</si>
  <si>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</si>
  <si>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</si>
  <si>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</si>
  <si>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</si>
  <si>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</si>
  <si>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</si>
  <si>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</si>
  <si>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</si>
  <si>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</si>
  <si>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</si>
  <si>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</si>
  <si>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</si>
  <si>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</si>
  <si>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</si>
  <si>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</si>
  <si>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</si>
  <si>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</si>
  <si>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</si>
  <si>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</si>
  <si>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</si>
  <si>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</si>
  <si>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</si>
  <si>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</si>
  <si>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</si>
  <si>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</si>
  <si>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</si>
  <si>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</si>
  <si>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</si>
  <si>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</si>
  <si>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</si>
  <si>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</si>
  <si>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</si>
  <si>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</si>
  <si>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</si>
  <si>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</si>
  <si>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</si>
  <si>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</si>
  <si>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</si>
  <si>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</si>
  <si>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</si>
  <si>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</si>
  <si>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</si>
  <si>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</si>
  <si>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</si>
  <si>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</si>
  <si>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</si>
  <si>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</si>
  <si>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</si>
  <si>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</si>
  <si>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</si>
  <si>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</si>
  <si>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</si>
  <si>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</si>
  <si>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</si>
  <si>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</si>
  <si>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</si>
  <si>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</si>
  <si>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</si>
  <si>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</si>
  <si>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</si>
  <si>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</si>
  <si>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</si>
  <si>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</si>
  <si>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</si>
  <si>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</si>
  <si>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</si>
  <si>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</si>
  <si>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</si>
  <si>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</si>
  <si>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</si>
  <si>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</si>
  <si>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</si>
  <si>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</si>
  <si>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</si>
  <si>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</si>
  <si>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</si>
  <si>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</si>
  <si>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</si>
  <si>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</si>
  <si>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</si>
  <si>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</si>
  <si>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</si>
  <si>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</si>
  <si>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</si>
  <si>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</si>
  <si>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</si>
  <si>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</si>
  <si>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</si>
  <si>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</si>
  <si>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</si>
  <si>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</si>
  <si>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</si>
  <si>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</si>
  <si>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</si>
  <si>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</si>
  <si>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</si>
  <si>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</si>
  <si>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</si>
  <si>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</si>
  <si>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</si>
  <si>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</si>
  <si>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</si>
  <si>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</si>
  <si>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</si>
  <si>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</si>
  <si>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</si>
  <si>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</si>
  <si>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</si>
  <si>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</si>
  <si>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</si>
  <si>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</si>
  <si>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</si>
  <si>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</si>
  <si>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</si>
  <si>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</si>
  <si>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</si>
  <si>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</si>
  <si>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</si>
  <si>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</si>
  <si>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</si>
  <si>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</si>
  <si>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</si>
  <si>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</si>
  <si>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</si>
  <si>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</si>
  <si>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</si>
  <si>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</si>
  <si>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</si>
  <si>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</si>
  <si>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</si>
  <si>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</si>
  <si>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</si>
  <si>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</si>
  <si>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</si>
  <si>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</si>
  <si>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</si>
  <si>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</si>
  <si>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</si>
  <si>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</si>
  <si>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</si>
  <si>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</si>
  <si>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</si>
  <si>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</si>
  <si>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</si>
  <si>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</si>
  <si>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</si>
  <si>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</si>
  <si>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</si>
  <si>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</si>
  <si>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</si>
  <si>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</si>
  <si>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</si>
  <si>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</si>
  <si>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</si>
  <si>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</si>
  <si>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</si>
  <si>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</si>
  <si>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</si>
  <si>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</si>
  <si>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</si>
  <si>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</si>
  <si>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</si>
  <si>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</si>
  <si>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</si>
  <si>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</si>
  <si>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</si>
  <si>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</si>
  <si>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</si>
  <si>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</si>
  <si>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</si>
  <si>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</si>
  <si>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</si>
  <si>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</si>
  <si>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</si>
  <si>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</si>
  <si>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</si>
  <si>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</si>
  <si>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</si>
  <si>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</si>
  <si>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</si>
  <si>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</si>
  <si>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</si>
  <si>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</si>
  <si>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</si>
  <si>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</si>
  <si>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</si>
  <si>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</si>
  <si>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</si>
  <si>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</si>
  <si>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</si>
  <si>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</si>
  <si>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</si>
  <si>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</si>
  <si>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</si>
  <si>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</si>
  <si>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</si>
  <si>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</si>
  <si>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</si>
  <si>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</si>
  <si>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</si>
  <si>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</si>
  <si>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</si>
  <si>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</si>
  <si>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</si>
  <si>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</si>
  <si>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</si>
  <si>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</si>
  <si>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</si>
  <si>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</si>
  <si>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</si>
  <si>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</si>
  <si>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</si>
  <si>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</si>
  <si>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</si>
  <si>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</si>
  <si>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</si>
  <si>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</si>
  <si>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</si>
  <si>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</si>
  <si>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</si>
  <si>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</si>
  <si>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</si>
  <si>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</si>
  <si>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</si>
  <si>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</si>
  <si>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</si>
  <si>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</si>
  <si>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</si>
  <si>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</si>
  <si>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</si>
  <si>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</si>
  <si>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</si>
  <si>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</si>
  <si>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</si>
  <si>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</si>
  <si>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</si>
  <si>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</si>
  <si>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</si>
  <si>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</si>
  <si>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</si>
  <si>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</si>
  <si>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</si>
  <si>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</si>
  <si>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</si>
  <si>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</si>
  <si>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</si>
  <si>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</si>
  <si>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</si>
  <si>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</si>
  <si>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</si>
  <si>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</si>
  <si>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</si>
  <si>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</si>
  <si>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</si>
  <si>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</si>
  <si>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</si>
  <si>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</si>
  <si>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</si>
  <si>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</si>
  <si>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</si>
  <si>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</si>
  <si>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</si>
  <si>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</si>
  <si>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</si>
  <si>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</si>
  <si>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</si>
  <si>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</si>
  <si>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</si>
  <si>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</si>
  <si>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</si>
  <si>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</si>
  <si>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</si>
  <si>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</si>
  <si>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</si>
  <si>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</si>
  <si>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</si>
  <si>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</si>
  <si>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</si>
  <si>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</si>
  <si>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</si>
  <si>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</si>
  <si>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</si>
  <si>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</si>
  <si>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</si>
  <si>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</si>
  <si>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</si>
  <si>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</si>
  <si>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</si>
  <si>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</si>
  <si>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</si>
  <si>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</si>
  <si>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</si>
  <si>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</si>
  <si>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</si>
  <si>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</si>
  <si>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</si>
  <si>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</si>
  <si>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</si>
  <si>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</si>
  <si>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</si>
  <si>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</si>
  <si>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</si>
  <si>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</si>
  <si>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</si>
  <si>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</si>
  <si>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</si>
  <si>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</si>
  <si>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</si>
  <si>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</si>
  <si>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</si>
  <si>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</si>
  <si>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</si>
  <si>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</si>
  <si>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</si>
  <si>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</si>
  <si>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</si>
  <si>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</si>
  <si>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</si>
  <si>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</si>
  <si>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</si>
  <si>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</si>
  <si>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</si>
  <si>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</si>
  <si>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</si>
  <si>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</si>
  <si>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</si>
  <si>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</si>
  <si>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</si>
  <si>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</si>
  <si>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</si>
  <si>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</si>
  <si>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</si>
  <si>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</si>
  <si>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</si>
  <si>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</si>
  <si>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</si>
  <si>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</si>
  <si>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</si>
  <si>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</si>
  <si>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</si>
  <si>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</si>
  <si>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</si>
  <si>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</si>
  <si>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</si>
  <si>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</si>
  <si>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</si>
  <si>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</si>
  <si>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</si>
  <si>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</si>
  <si>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</si>
  <si>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</si>
  <si>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</si>
  <si>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</si>
  <si>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</si>
  <si>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</si>
  <si>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</si>
  <si>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</si>
  <si>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</si>
  <si>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</si>
  <si>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</si>
  <si>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</si>
  <si>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</si>
  <si>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</si>
  <si>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</si>
  <si>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</si>
  <si>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</si>
  <si>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</si>
  <si>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</si>
  <si>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</si>
  <si>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</si>
  <si>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</si>
  <si>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</si>
  <si>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</si>
  <si>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</si>
  <si>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</si>
  <si>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</si>
  <si>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</si>
  <si>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</si>
  <si>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</si>
  <si>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</si>
  <si>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</si>
  <si>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</si>
  <si>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</si>
  <si>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</si>
  <si>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</si>
  <si>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</si>
  <si>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</si>
  <si>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</si>
  <si>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</si>
  <si>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</si>
  <si>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</si>
  <si>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</si>
  <si>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</si>
  <si>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</si>
  <si>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</si>
  <si>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</si>
  <si>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</si>
  <si>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</si>
  <si>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</si>
  <si>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</si>
  <si>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</si>
  <si>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</si>
  <si>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</si>
  <si>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</si>
  <si>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</si>
  <si>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</si>
  <si>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</si>
  <si>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</si>
  <si>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</si>
  <si>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</si>
  <si>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</si>
  <si>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</si>
  <si>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</si>
  <si>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</si>
  <si>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</si>
  <si>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</si>
  <si>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</si>
  <si>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</si>
  <si>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</si>
  <si>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</si>
  <si>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</si>
  <si>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</si>
  <si>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</si>
  <si>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</si>
  <si>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</si>
  <si>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</si>
  <si>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</si>
  <si>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</si>
  <si>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</si>
  <si>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</si>
  <si>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</si>
  <si>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</si>
  <si>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</si>
  <si>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</si>
  <si>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</si>
  <si>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</si>
  <si>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</si>
  <si>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</si>
  <si>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</si>
  <si>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</si>
  <si>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</si>
  <si>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</si>
  <si>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</si>
  <si>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</si>
  <si>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</si>
  <si>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</si>
  <si>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</si>
  <si>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</si>
  <si>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</si>
  <si>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</si>
  <si>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</si>
  <si>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</si>
  <si>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</si>
  <si>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</si>
  <si>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</si>
  <si>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</si>
  <si>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</si>
  <si>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</si>
  <si>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</si>
  <si>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</si>
  <si>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</si>
  <si>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</si>
  <si>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</si>
  <si>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</si>
  <si>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</si>
  <si>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</si>
  <si>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</si>
  <si>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</si>
  <si>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</si>
  <si>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</si>
  <si>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</si>
  <si>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</si>
  <si>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</si>
  <si>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</si>
  <si>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</si>
  <si>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</si>
  <si>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</si>
  <si>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</si>
  <si>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</si>
  <si>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</si>
  <si>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</si>
  <si>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</si>
  <si>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</si>
  <si>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</si>
  <si>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</si>
  <si>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</si>
  <si>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</si>
  <si>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</si>
  <si>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</si>
  <si>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</si>
  <si>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</si>
  <si>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</si>
  <si>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</si>
  <si>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</si>
  <si>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</si>
  <si>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</si>
  <si>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</si>
  <si>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</si>
  <si>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</si>
  <si>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</si>
  <si>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</si>
  <si>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</si>
  <si>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</si>
  <si>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</si>
  <si>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</si>
  <si>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</si>
  <si>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</si>
  <si>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</si>
  <si>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</si>
  <si>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</si>
  <si>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</si>
  <si>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</si>
  <si>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</si>
  <si>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</si>
  <si>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</si>
  <si>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</si>
  <si>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</si>
  <si>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</si>
  <si>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</si>
  <si>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</si>
  <si>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</si>
  <si>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</si>
  <si>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</si>
  <si>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</si>
  <si>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</si>
  <si>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</si>
  <si>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</si>
  <si>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</si>
  <si>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</si>
  <si>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</si>
  <si>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</si>
  <si>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</si>
  <si>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</si>
  <si>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</si>
  <si>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</si>
  <si>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</si>
  <si>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</si>
  <si>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</si>
  <si>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</si>
  <si>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</si>
  <si>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</si>
  <si>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</si>
  <si>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</si>
  <si>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</si>
  <si>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</si>
  <si>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</si>
  <si>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</si>
  <si>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</si>
  <si>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</si>
  <si>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</si>
  <si>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</si>
  <si>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</si>
  <si>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</si>
  <si>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</si>
  <si>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</si>
  <si>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</si>
  <si>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</si>
  <si>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</si>
  <si>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</si>
  <si>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</si>
  <si>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</si>
  <si>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</si>
  <si>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</si>
  <si>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</si>
  <si>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</si>
  <si>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</si>
  <si>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</si>
  <si>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</si>
  <si>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</si>
  <si>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</si>
  <si>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</si>
  <si>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</si>
  <si>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</si>
  <si>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</si>
  <si>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</si>
  <si>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</si>
  <si>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</si>
  <si>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</si>
  <si>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</si>
  <si>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</si>
  <si>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</si>
  <si>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</si>
  <si>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</si>
  <si>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</si>
  <si>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</si>
  <si>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</si>
  <si>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</si>
  <si>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</si>
  <si>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</si>
  <si>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</si>
  <si>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</si>
  <si>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</si>
  <si>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</si>
  <si>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</si>
  <si>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</si>
  <si>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</si>
  <si>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</si>
  <si>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</si>
  <si>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</si>
  <si>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</si>
  <si>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</si>
  <si>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</si>
  <si>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</si>
  <si>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</si>
  <si>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</si>
  <si>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</si>
  <si>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</si>
  <si>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</si>
  <si>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</si>
  <si>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</si>
  <si>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</si>
  <si>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</si>
  <si>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</si>
  <si>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</si>
  <si>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</si>
  <si>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</si>
  <si>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</si>
  <si>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</si>
  <si>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</si>
  <si>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</si>
  <si>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</si>
  <si>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</si>
  <si>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</si>
  <si>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</si>
  <si>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</si>
  <si>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</si>
  <si>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</si>
  <si>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</si>
  <si>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</si>
  <si>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</si>
  <si>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</si>
  <si>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</si>
  <si>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</si>
  <si>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</si>
  <si>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</si>
  <si>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</si>
  <si>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</si>
  <si>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</si>
  <si>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</si>
  <si>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</si>
  <si>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</si>
  <si>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</si>
  <si>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</si>
  <si>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</si>
  <si>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</si>
  <si>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</si>
  <si>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</si>
  <si>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</si>
  <si>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</si>
  <si>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</si>
  <si>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</si>
  <si>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</si>
  <si>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</si>
  <si>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</si>
  <si>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</si>
  <si>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</si>
  <si>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</si>
  <si>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</si>
  <si>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</si>
  <si>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</si>
  <si>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</si>
  <si>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</si>
  <si>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</si>
  <si>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</si>
  <si>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</si>
  <si>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</si>
  <si>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</si>
  <si>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</si>
  <si>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</si>
  <si>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</si>
  <si>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</si>
  <si>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</si>
  <si>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</si>
  <si>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</si>
  <si>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</si>
  <si>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</si>
  <si>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</si>
  <si>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</si>
  <si>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</si>
  <si>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</si>
  <si>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</si>
  <si>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</si>
  <si>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</si>
  <si>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</si>
  <si>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</si>
  <si>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</si>
  <si>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</si>
  <si>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</si>
  <si>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</si>
  <si>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</si>
  <si>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</si>
  <si>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</si>
  <si>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</si>
  <si>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</si>
  <si>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</si>
  <si>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</si>
  <si>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</si>
  <si>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</si>
  <si>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</si>
  <si>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</si>
  <si>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</si>
  <si>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</si>
  <si>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</si>
  <si>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</si>
  <si>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</si>
  <si>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</si>
  <si>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</si>
  <si>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</si>
  <si>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</si>
  <si>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</si>
  <si>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</si>
  <si>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</si>
  <si>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</si>
  <si>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</si>
  <si>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</si>
  <si>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</si>
  <si>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</si>
  <si>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</si>
  <si>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</si>
  <si>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</si>
  <si>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</si>
  <si>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</si>
  <si>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</si>
  <si>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</si>
  <si>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</si>
  <si>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</si>
  <si>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</si>
  <si>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</si>
  <si>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</si>
  <si>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</si>
  <si>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</si>
  <si>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</si>
  <si>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</si>
  <si>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</si>
  <si>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</si>
  <si>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</si>
  <si>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</si>
  <si>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</si>
  <si>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</si>
  <si>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</si>
  <si>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</si>
  <si>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</si>
  <si>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</si>
  <si>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</si>
  <si>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</si>
  <si>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</si>
  <si>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</si>
  <si>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</si>
  <si>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</si>
  <si>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</si>
  <si>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</si>
  <si>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</si>
  <si>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</si>
  <si>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</si>
  <si>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</si>
  <si>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</si>
  <si>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</si>
  <si>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</si>
  <si>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</si>
  <si>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</si>
  <si>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</si>
  <si>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</si>
  <si>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</si>
  <si>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</si>
  <si>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</si>
  <si>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</si>
  <si>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</si>
  <si>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</si>
  <si>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</si>
  <si>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</si>
  <si>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</si>
  <si>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</si>
  <si>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</si>
  <si>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</si>
  <si>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</si>
  <si>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</si>
  <si>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</si>
  <si>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</si>
  <si>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</si>
  <si>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</si>
  <si>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</si>
  <si>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</si>
  <si>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</si>
  <si>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</si>
  <si>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</si>
  <si>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</si>
  <si>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</si>
  <si>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</si>
  <si>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</si>
  <si>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</si>
  <si>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</si>
  <si>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</si>
  <si>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</si>
  <si>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</si>
  <si>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</si>
  <si>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</si>
  <si>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</si>
  <si>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</si>
  <si>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</si>
  <si>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</si>
  <si>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</si>
  <si>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</si>
  <si>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</si>
  <si>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</si>
  <si>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</si>
  <si>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</si>
  <si>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</si>
  <si>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</si>
  <si>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</si>
  <si>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</si>
  <si>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</si>
  <si>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</si>
  <si>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</si>
  <si>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</si>
  <si>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</si>
  <si>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</si>
  <si>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</si>
  <si>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</si>
  <si>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</si>
  <si>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</si>
  <si>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</si>
  <si>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</si>
  <si>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</si>
  <si>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</si>
  <si>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</si>
  <si>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</si>
  <si>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</si>
  <si>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</si>
  <si>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</si>
  <si>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</si>
  <si>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</si>
  <si>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</si>
  <si>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</si>
  <si>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</si>
  <si>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</si>
  <si>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</si>
  <si>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</si>
  <si>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</si>
  <si>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</si>
  <si>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</si>
  <si>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</si>
  <si>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</si>
  <si>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</si>
  <si>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</si>
  <si>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</si>
  <si>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</si>
  <si>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</si>
  <si>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</si>
  <si>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</si>
  <si>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</si>
  <si>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</si>
  <si>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</si>
  <si>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</si>
  <si>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</si>
  <si>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</si>
  <si>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</si>
  <si>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</si>
  <si>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</si>
  <si>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</si>
  <si>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</si>
  <si>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</si>
  <si>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</si>
  <si>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</si>
  <si>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</si>
  <si>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</si>
  <si>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</si>
  <si>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</si>
  <si>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</si>
  <si>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</si>
  <si>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</si>
  <si>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</si>
  <si>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</si>
  <si>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</si>
  <si>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</si>
  <si>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</si>
  <si>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</si>
  <si>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</si>
  <si>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</si>
  <si>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</si>
  <si>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</si>
  <si>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</si>
  <si>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</si>
  <si>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</si>
  <si>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</si>
  <si>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</si>
  <si>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</si>
  <si>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</si>
  <si>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</si>
  <si>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</si>
  <si>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</si>
  <si>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</si>
  <si>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</si>
  <si>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</si>
  <si>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</si>
  <si>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</si>
  <si>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</si>
  <si>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</si>
  <si>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</si>
  <si>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</si>
  <si>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</si>
  <si>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</si>
  <si>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</si>
  <si>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</si>
  <si>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</si>
  <si>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</si>
  <si>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</si>
  <si>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</si>
  <si>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</si>
  <si>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</si>
  <si>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</si>
  <si>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</si>
  <si>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</si>
  <si>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</si>
  <si>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</si>
  <si>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</si>
  <si>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</si>
  <si>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</si>
  <si>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</si>
  <si>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</si>
  <si>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</si>
  <si>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</si>
  <si>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</si>
  <si>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</si>
  <si>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</si>
  <si>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</si>
  <si>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</si>
  <si>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</si>
  <si>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</si>
  <si>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</si>
  <si>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</si>
  <si>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</si>
  <si>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</si>
  <si>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</si>
  <si>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</si>
  <si>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</si>
  <si>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</si>
  <si>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</si>
  <si>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</si>
  <si>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</si>
  <si>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</si>
  <si>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</si>
  <si>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</si>
  <si>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</si>
  <si>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</si>
  <si>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</si>
  <si>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</si>
  <si>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</si>
  <si>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</si>
  <si>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</si>
  <si>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</si>
  <si>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</si>
  <si>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</si>
  <si>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</si>
  <si>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</si>
  <si>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</si>
  <si>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</si>
  <si>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</si>
  <si>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</si>
  <si>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</si>
  <si>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</si>
  <si>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</si>
  <si>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</si>
  <si>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</si>
  <si>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</si>
  <si>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</si>
  <si>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</si>
  <si>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</si>
  <si>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</si>
  <si>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</si>
  <si>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</si>
  <si>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</si>
  <si>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</si>
  <si>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</si>
  <si>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</si>
  <si>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</si>
  <si>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</si>
  <si>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</si>
  <si>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</si>
  <si>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</si>
  <si>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</si>
  <si>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</si>
  <si>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</si>
  <si>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</si>
  <si>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</si>
  <si>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</si>
  <si>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</si>
  <si>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</si>
  <si>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</si>
  <si>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</si>
  <si>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</si>
  <si>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</si>
  <si>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</si>
  <si>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</si>
  <si>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</si>
  <si>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</si>
  <si>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</si>
  <si>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</si>
  <si>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</si>
  <si>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</si>
  <si>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</si>
  <si>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</si>
  <si>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</si>
  <si>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</si>
  <si>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</si>
  <si>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</si>
  <si>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</si>
  <si>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</si>
  <si>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</si>
  <si>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</si>
  <si>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</si>
  <si>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</si>
  <si>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</si>
  <si>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</si>
  <si>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</si>
  <si>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</si>
  <si>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</si>
  <si>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</si>
  <si>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</si>
  <si>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</si>
  <si>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</si>
  <si>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</si>
  <si>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</si>
  <si>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</si>
  <si>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</si>
  <si>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</si>
  <si>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</si>
  <si>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</si>
  <si>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</si>
  <si>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</si>
  <si>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</si>
  <si>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</si>
  <si>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</si>
  <si>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</si>
  <si>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</si>
  <si>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</si>
  <si>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</si>
  <si>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</si>
  <si>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</si>
  <si>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</si>
  <si>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</si>
  <si>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</si>
  <si>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</si>
  <si>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</si>
  <si>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</si>
  <si>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</si>
  <si>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</si>
  <si>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</si>
  <si>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</si>
  <si>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</si>
  <si>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</si>
  <si>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</si>
  <si>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</si>
  <si>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</si>
  <si>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</si>
  <si>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</si>
  <si>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</si>
  <si>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</si>
  <si>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</si>
  <si>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</si>
  <si>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</si>
  <si>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</si>
  <si>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</si>
  <si>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</si>
  <si>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</si>
  <si>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</si>
  <si>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</si>
  <si>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</si>
  <si>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</si>
  <si>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</si>
  <si>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</si>
  <si>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</si>
  <si>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</si>
  <si>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</si>
  <si>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</si>
  <si>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</si>
  <si>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</si>
  <si>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</si>
  <si>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</si>
  <si>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</si>
  <si>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</si>
  <si>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</si>
  <si>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</si>
  <si>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</si>
  <si>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</si>
  <si>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</si>
  <si>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</si>
  <si>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</si>
  <si>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</si>
  <si>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</si>
  <si>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</si>
  <si>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</si>
  <si>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</si>
  <si>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</si>
  <si>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</si>
  <si>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</si>
  <si>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</si>
  <si>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</si>
  <si>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</si>
  <si>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</si>
  <si>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</si>
  <si>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</si>
  <si>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</si>
  <si>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</si>
  <si>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</si>
  <si>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</si>
  <si>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</si>
  <si>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</si>
  <si>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</si>
  <si>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</si>
  <si>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</si>
  <si>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</si>
  <si>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</si>
  <si>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</si>
  <si>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</si>
  <si>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</si>
  <si>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</si>
  <si>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</si>
  <si>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</si>
  <si>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</si>
  <si>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</si>
  <si>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</si>
  <si>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</si>
  <si>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</si>
  <si>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</si>
  <si>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</si>
  <si>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</si>
  <si>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</si>
  <si>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</si>
  <si>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</si>
  <si>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</si>
  <si>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</si>
  <si>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</si>
  <si>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</si>
  <si>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</si>
  <si>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</si>
  <si>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</si>
  <si>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</si>
  <si>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</si>
  <si>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</si>
  <si>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</si>
  <si>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</si>
  <si>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</si>
  <si>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</si>
  <si>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</si>
  <si>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</si>
  <si>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</si>
  <si>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</si>
  <si>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</si>
  <si>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</si>
  <si>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</si>
  <si>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</si>
  <si>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</si>
  <si>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</si>
  <si>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</si>
  <si>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</si>
  <si>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</si>
  <si>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</si>
  <si>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</si>
  <si>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</si>
  <si>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</si>
  <si>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</si>
  <si>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</si>
  <si>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</si>
  <si>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</si>
  <si>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</si>
  <si>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</si>
  <si>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</si>
  <si>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</si>
  <si>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</si>
  <si>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</si>
  <si>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</si>
  <si>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</si>
  <si>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</si>
  <si>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</si>
  <si>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</si>
  <si>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</si>
  <si>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</si>
  <si>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</si>
  <si>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</si>
  <si>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</si>
  <si>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</si>
  <si>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</si>
  <si>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</si>
  <si>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</si>
  <si>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</si>
  <si>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</si>
  <si>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</si>
  <si>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</si>
  <si>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</si>
  <si>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</si>
  <si>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</si>
  <si>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</si>
  <si>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</si>
  <si>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</si>
  <si>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</si>
  <si>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</si>
  <si>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</si>
  <si>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</si>
  <si>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</si>
  <si>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</si>
  <si>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</si>
  <si>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</si>
  <si>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</si>
  <si>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</si>
  <si>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</si>
  <si>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</si>
  <si>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</si>
  <si>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</si>
  <si>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</si>
  <si>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</si>
  <si>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</si>
  <si>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</si>
  <si>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</si>
  <si>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</si>
  <si>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</si>
  <si>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</si>
  <si>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</si>
  <si>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</si>
  <si>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</si>
  <si>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</si>
  <si>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</si>
  <si>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</si>
  <si>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</si>
  <si>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</si>
  <si>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</si>
  <si>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</si>
  <si>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</si>
  <si>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</si>
  <si>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</si>
  <si>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</si>
  <si>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</si>
  <si>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</si>
  <si>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</si>
  <si>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</si>
  <si>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</si>
  <si>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</si>
  <si>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</si>
  <si>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</si>
  <si>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</si>
  <si>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</si>
  <si>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</si>
  <si>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</si>
  <si>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</si>
  <si>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</si>
  <si>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</si>
  <si>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</si>
  <si>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</si>
  <si>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</si>
  <si>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</si>
  <si>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</si>
  <si>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</si>
  <si>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</si>
  <si>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</si>
  <si>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</si>
  <si>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</si>
  <si>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</si>
  <si>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</si>
  <si>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</si>
  <si>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</si>
  <si>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</si>
  <si>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</si>
  <si>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</si>
  <si>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</si>
  <si>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</si>
  <si>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</si>
  <si>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</si>
  <si>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</si>
  <si>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</si>
  <si>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</si>
  <si>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</si>
  <si>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</si>
  <si>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</si>
  <si>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</si>
  <si>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</si>
  <si>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</si>
  <si>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</si>
  <si>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</si>
  <si>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</si>
  <si>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</si>
  <si>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</si>
  <si>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</si>
  <si>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</si>
  <si>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</si>
  <si>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</si>
  <si>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</si>
  <si>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</si>
  <si>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</si>
  <si>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</si>
  <si>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</si>
  <si>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</si>
  <si>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</si>
  <si>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</si>
  <si>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</si>
  <si>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</si>
  <si>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</si>
  <si>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</si>
  <si>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</si>
  <si>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</si>
  <si>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</si>
  <si>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</si>
  <si>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</si>
  <si>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</si>
  <si>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</si>
  <si>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</si>
  <si>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</si>
  <si>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</si>
  <si>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</si>
  <si>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</si>
  <si>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</si>
  <si>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</si>
  <si>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</si>
  <si>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</si>
  <si>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</si>
  <si>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</si>
  <si>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</si>
  <si>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</si>
  <si>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</si>
  <si>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</si>
  <si>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</si>
  <si>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</si>
  <si>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</si>
  <si>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</si>
  <si>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</si>
  <si>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</si>
  <si>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</si>
  <si>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</si>
  <si>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</si>
  <si>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</si>
  <si>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</si>
  <si>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</si>
  <si>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</si>
  <si>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</si>
  <si>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</si>
  <si>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</si>
  <si>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</si>
  <si>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</si>
  <si>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</si>
  <si>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</si>
  <si>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</si>
  <si>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</si>
  <si>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</si>
  <si>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</si>
  <si>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</si>
  <si>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</si>
  <si>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</si>
  <si>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</si>
  <si>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</si>
  <si>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</si>
  <si>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</si>
  <si>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</si>
  <si>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</si>
  <si>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</si>
  <si>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</si>
  <si>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</si>
  <si>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</si>
  <si>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</si>
  <si>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</si>
  <si>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</si>
  <si>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</si>
  <si>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</si>
  <si>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</si>
  <si>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</si>
  <si>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</si>
  <si>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</si>
  <si>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</si>
  <si>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</si>
  <si>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</si>
  <si>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</si>
  <si>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</si>
  <si>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</si>
  <si>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</si>
  <si>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</si>
  <si>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</si>
  <si>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</si>
  <si>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</si>
  <si>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</si>
  <si>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</si>
  <si>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</si>
  <si>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</si>
  <si>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</si>
  <si>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</si>
  <si>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</si>
  <si>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</si>
  <si>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</si>
  <si>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</si>
  <si>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</si>
  <si>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</si>
  <si>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</si>
  <si>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</si>
  <si>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</si>
  <si>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</si>
  <si>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</si>
  <si>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</si>
  <si>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</si>
  <si>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</si>
  <si>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</si>
  <si>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</si>
  <si>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</si>
  <si>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</si>
  <si>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</si>
  <si>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</si>
  <si>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</si>
  <si>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</si>
  <si>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</si>
  <si>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</si>
  <si>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</si>
  <si>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</si>
  <si>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</si>
  <si>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</si>
  <si>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</si>
  <si>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</si>
  <si>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</si>
  <si>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</si>
  <si>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</si>
  <si>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</si>
  <si>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</si>
  <si>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</si>
  <si>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</si>
  <si>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</si>
  <si>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</si>
  <si>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</si>
  <si>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</si>
  <si>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</si>
  <si>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</si>
  <si>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</si>
  <si>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</si>
  <si>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</si>
  <si>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</si>
  <si>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</si>
  <si>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</si>
  <si>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</si>
  <si>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</si>
  <si>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</si>
  <si>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</si>
  <si>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</si>
  <si>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</si>
  <si>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</si>
  <si>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</si>
  <si>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</si>
  <si>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</si>
  <si>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</si>
  <si>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</si>
  <si>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</si>
  <si>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</si>
  <si>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</si>
  <si>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</si>
  <si>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</si>
  <si>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</si>
  <si>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</si>
  <si>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</si>
  <si>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</si>
  <si>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</si>
  <si>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</si>
  <si>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</si>
  <si>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</si>
  <si>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</si>
  <si>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</si>
  <si>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</si>
  <si>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</si>
  <si>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</si>
  <si>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</si>
  <si>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</si>
  <si>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</si>
  <si>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</si>
  <si>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</si>
  <si>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</si>
  <si>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</si>
  <si>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</si>
  <si>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</si>
  <si>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</si>
  <si>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</si>
  <si>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</si>
  <si>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</si>
  <si>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</si>
  <si>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</si>
  <si>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</si>
  <si>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</si>
  <si>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</si>
  <si>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</si>
  <si>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</si>
  <si>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</si>
  <si>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</si>
  <si>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</si>
  <si>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</si>
  <si>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</si>
  <si>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</si>
  <si>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</si>
  <si>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</si>
  <si>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</si>
  <si>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</si>
  <si>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</si>
  <si>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</si>
  <si>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</si>
  <si>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</si>
  <si>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</si>
  <si>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</si>
  <si>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</si>
  <si>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</si>
  <si>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</si>
  <si>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</si>
  <si>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</si>
  <si>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</si>
  <si>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</si>
  <si>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</si>
  <si>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</si>
  <si>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</si>
  <si>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</si>
  <si>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</si>
  <si>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</si>
  <si>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</si>
  <si>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</si>
  <si>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</si>
  <si>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</si>
  <si>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</si>
  <si>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</si>
  <si>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</si>
  <si>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</si>
  <si>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</si>
  <si>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</si>
  <si>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</si>
  <si>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</si>
  <si>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</si>
  <si>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</si>
  <si>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</si>
  <si>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</si>
  <si>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</si>
  <si>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</si>
  <si>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</si>
  <si>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</si>
  <si>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</si>
  <si>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</si>
  <si>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</si>
  <si>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</si>
  <si>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</si>
  <si>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</si>
  <si>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</si>
  <si>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</si>
  <si>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</si>
  <si>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</si>
  <si>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</si>
  <si>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</si>
  <si>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</si>
  <si>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</si>
  <si>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</si>
  <si>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</si>
  <si>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</si>
  <si>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</si>
  <si>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</si>
  <si>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</si>
  <si>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</si>
  <si>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</si>
  <si>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</si>
  <si>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</si>
  <si>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</si>
  <si>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</si>
  <si>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</si>
  <si>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</si>
  <si>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</si>
  <si>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</si>
  <si>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</si>
  <si>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</si>
  <si>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</si>
  <si>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</si>
  <si>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</si>
  <si>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</si>
  <si>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</si>
  <si>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</si>
  <si>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</si>
  <si>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</si>
  <si>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</si>
  <si>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</si>
  <si>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</si>
  <si>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</si>
  <si>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</si>
  <si>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</si>
  <si>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</si>
  <si>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</si>
  <si>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</si>
  <si>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</si>
  <si>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</si>
  <si>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</si>
  <si>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</si>
  <si>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</si>
  <si>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</si>
  <si>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</si>
  <si>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</si>
  <si>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</si>
  <si>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</si>
  <si>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</si>
  <si>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</si>
  <si>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</si>
  <si>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</si>
  <si>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</si>
  <si>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</si>
  <si>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</si>
  <si>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</si>
  <si>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</si>
  <si>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</si>
  <si>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</si>
  <si>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</si>
  <si>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</si>
  <si>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</si>
  <si>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</si>
  <si>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</si>
  <si>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</si>
  <si>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</si>
  <si>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</si>
  <si>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</si>
  <si>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</si>
  <si>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</si>
  <si>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</si>
  <si>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</si>
  <si>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</si>
  <si>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</si>
  <si>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</si>
  <si>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</si>
  <si>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</si>
  <si>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</si>
  <si>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</si>
  <si>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</si>
  <si>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</si>
  <si>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</si>
  <si>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</si>
  <si>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</si>
  <si>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</si>
  <si>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</si>
  <si>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</si>
  <si>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</si>
  <si>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</si>
  <si>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</si>
  <si>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</si>
  <si>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</si>
  <si>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</si>
  <si>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</si>
  <si>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</si>
  <si>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</si>
  <si>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</si>
  <si>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</si>
  <si>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</si>
  <si>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</si>
  <si>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</si>
  <si>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</si>
  <si>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</si>
  <si>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</si>
  <si>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</si>
  <si>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</si>
  <si>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</si>
  <si>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</si>
  <si>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</si>
  <si>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</si>
  <si>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</si>
  <si>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</si>
  <si>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</si>
  <si>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</si>
  <si>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</si>
  <si>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</si>
  <si>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</si>
  <si>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</si>
  <si>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</si>
  <si>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</si>
  <si>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</si>
  <si>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</si>
  <si>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</si>
  <si>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</si>
  <si>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</si>
  <si>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</si>
  <si>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</si>
  <si>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</si>
  <si>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</si>
  <si>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</si>
  <si>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</si>
  <si>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</si>
  <si>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</si>
  <si>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</si>
  <si>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</si>
  <si>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</si>
  <si>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</si>
  <si>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</si>
  <si>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</si>
  <si>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</si>
  <si>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</si>
  <si>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</si>
  <si>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</si>
  <si>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</si>
  <si>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</si>
  <si>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</si>
  <si>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</si>
  <si>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</si>
  <si>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</si>
  <si>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</si>
  <si>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</si>
  <si>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</si>
  <si>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</si>
  <si>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</si>
  <si>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</si>
  <si>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</si>
  <si>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</si>
  <si>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</si>
  <si>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</si>
  <si>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</si>
  <si>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</si>
  <si>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</si>
  <si>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</si>
  <si>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</si>
  <si>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</si>
  <si>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</si>
  <si>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</si>
  <si>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</si>
  <si>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</si>
  <si>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</si>
  <si>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</si>
  <si>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</si>
  <si>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</si>
  <si>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</si>
  <si>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</si>
  <si>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</si>
  <si>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</si>
  <si>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</si>
  <si>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</si>
  <si>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</si>
  <si>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</si>
  <si>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</si>
  <si>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</si>
  <si>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</si>
  <si>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</si>
  <si>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</si>
  <si>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</si>
  <si>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</si>
  <si>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</si>
  <si>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</si>
  <si>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</si>
  <si>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</si>
  <si>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</si>
  <si>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</si>
  <si>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</si>
  <si>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</si>
  <si>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</si>
  <si>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</si>
  <si>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</si>
  <si>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</si>
  <si>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</si>
  <si>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</si>
  <si>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</si>
  <si>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</si>
  <si>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</si>
  <si>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</si>
  <si>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</si>
  <si>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</si>
  <si>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</si>
  <si>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</si>
  <si>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</si>
  <si>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</si>
  <si>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</si>
  <si>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</si>
  <si>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</si>
  <si>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</si>
  <si>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</si>
  <si>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</si>
  <si>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</si>
  <si>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</si>
  <si>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</si>
  <si>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</si>
  <si>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</si>
  <si>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</si>
  <si>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</si>
  <si>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</si>
  <si>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</si>
  <si>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</si>
  <si>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</si>
  <si>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</si>
  <si>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</si>
  <si>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</si>
  <si>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</si>
  <si>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</si>
  <si>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</si>
  <si>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</si>
  <si>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</si>
  <si>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</si>
  <si>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</si>
  <si>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</si>
  <si>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</si>
  <si>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</si>
  <si>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</si>
  <si>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</si>
  <si>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</si>
  <si>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</si>
  <si>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</si>
  <si>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</si>
  <si>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</si>
  <si>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</si>
  <si>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</si>
  <si>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</si>
  <si>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</si>
  <si>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</si>
  <si>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</si>
  <si>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</si>
  <si>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</si>
  <si>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</si>
  <si>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</si>
  <si>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</si>
  <si>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</si>
  <si>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</si>
  <si>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</si>
  <si>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</si>
  <si>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</si>
  <si>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</si>
  <si>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</si>
  <si>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</si>
  <si>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</si>
  <si>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</si>
  <si>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</si>
  <si>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</si>
  <si>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</si>
  <si>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</si>
  <si>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</si>
  <si>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</si>
  <si>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</si>
  <si>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</si>
  <si>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</si>
  <si>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</si>
  <si>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</si>
  <si>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</si>
  <si>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</si>
  <si>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</si>
  <si>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</si>
  <si>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</si>
  <si>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</si>
  <si>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</si>
  <si>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</si>
  <si>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</si>
  <si>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</si>
  <si>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</si>
  <si>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</si>
  <si>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</si>
  <si>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</si>
  <si>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</si>
  <si>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</si>
  <si>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</si>
  <si>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</si>
  <si>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</si>
  <si>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</si>
  <si>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</si>
  <si>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</si>
  <si>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</si>
  <si>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</si>
  <si>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</si>
  <si>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</si>
  <si>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</si>
  <si>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</si>
  <si>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</si>
  <si>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</si>
  <si>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</si>
  <si>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</si>
  <si>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</si>
  <si>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</si>
  <si>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</si>
  <si>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</si>
  <si>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</si>
  <si>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</si>
  <si>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</si>
  <si>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</si>
  <si>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</si>
  <si>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</si>
  <si>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</si>
  <si>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</si>
  <si>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</si>
  <si>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</si>
  <si>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</si>
  <si>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</si>
  <si>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</si>
  <si>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</si>
  <si>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</si>
  <si>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</si>
  <si>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</si>
  <si>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</si>
  <si>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</si>
  <si>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</si>
  <si>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</si>
  <si>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</si>
  <si>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</si>
  <si>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</si>
  <si>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</si>
  <si>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</si>
  <si>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</si>
  <si>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</si>
  <si>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</si>
  <si>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</si>
  <si>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</si>
  <si>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</si>
  <si>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</si>
  <si>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</si>
  <si>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</si>
  <si>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</si>
  <si>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</si>
  <si>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</si>
  <si>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</si>
  <si>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</si>
  <si>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</si>
  <si>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</si>
  <si>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</si>
  <si>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</si>
  <si>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</si>
  <si>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</si>
  <si>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</si>
  <si>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</si>
  <si>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</si>
  <si>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</si>
  <si>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</si>
  <si>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</si>
  <si>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</si>
  <si>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</si>
  <si>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</si>
  <si>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</si>
  <si>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</si>
  <si>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</si>
  <si>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</si>
  <si>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</si>
  <si>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</si>
  <si>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</si>
  <si>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</si>
  <si>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</si>
  <si>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</si>
  <si>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</si>
  <si>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</si>
  <si>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</si>
  <si>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</si>
  <si>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</si>
  <si>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</si>
  <si>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</si>
  <si>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</si>
  <si>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</si>
  <si>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</si>
  <si>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</si>
  <si>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</si>
  <si>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</si>
  <si>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</si>
  <si>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</si>
  <si>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</si>
  <si>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</si>
  <si>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</si>
  <si>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</si>
  <si>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</si>
  <si>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</si>
  <si>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</si>
  <si>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</si>
  <si>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</si>
  <si>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</si>
  <si>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</si>
  <si>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</si>
  <si>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</si>
  <si>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</si>
  <si>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</si>
  <si>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</si>
  <si>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</si>
  <si>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</si>
  <si>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</si>
  <si>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</si>
  <si>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</si>
  <si>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</si>
  <si>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</si>
  <si>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</si>
  <si>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</si>
  <si>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</si>
  <si>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</si>
  <si>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</si>
  <si>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</si>
  <si>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</si>
  <si>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</si>
  <si>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</si>
  <si>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</si>
  <si>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</si>
  <si>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</si>
  <si>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</si>
  <si>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</si>
  <si>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</si>
  <si>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</si>
  <si>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</si>
  <si>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</si>
  <si>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</si>
  <si>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</si>
  <si>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</si>
  <si>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</si>
  <si>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</si>
  <si>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</si>
  <si>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</si>
  <si>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</si>
  <si>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</si>
  <si>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</si>
  <si>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</si>
  <si>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</si>
  <si>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</si>
  <si>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</si>
  <si>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</si>
  <si>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</si>
  <si>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</si>
  <si>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</si>
  <si>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</si>
  <si>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</si>
  <si>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</si>
  <si>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</si>
  <si>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</si>
  <si>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</si>
  <si>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</si>
  <si>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</si>
  <si>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</si>
  <si>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</si>
  <si>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</si>
  <si>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</si>
  <si>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</si>
  <si>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</si>
  <si>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</si>
  <si>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</si>
  <si>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</si>
  <si>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</si>
  <si>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</si>
  <si>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</si>
  <si>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</si>
  <si>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</si>
  <si>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</si>
  <si>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</si>
  <si>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</si>
  <si>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</si>
  <si>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</si>
  <si>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</si>
  <si>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</si>
  <si>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</si>
  <si>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</si>
  <si>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</si>
  <si>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</si>
  <si>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</si>
  <si>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</si>
  <si>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</si>
  <si>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</si>
  <si>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</si>
  <si>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</si>
  <si>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</si>
  <si>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</si>
  <si>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</si>
  <si>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</si>
  <si>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</si>
  <si>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</si>
  <si>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</si>
  <si>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</si>
  <si>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</si>
  <si>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</si>
  <si>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</si>
  <si>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</si>
  <si>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</si>
  <si>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</si>
  <si>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</si>
  <si>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</si>
  <si>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</si>
  <si>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</si>
  <si>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</si>
  <si>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</si>
  <si>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</si>
  <si>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</si>
  <si>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</si>
  <si>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</si>
  <si>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</si>
  <si>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</si>
  <si>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</si>
  <si>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</si>
  <si>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</si>
  <si>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</si>
  <si>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</si>
  <si>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</si>
  <si>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</si>
  <si>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</si>
  <si>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</si>
  <si>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</si>
  <si>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</si>
  <si>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</si>
  <si>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</si>
  <si>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</si>
  <si>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</si>
  <si>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</si>
  <si>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</si>
  <si>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</si>
  <si>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</si>
  <si>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</si>
  <si>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</si>
  <si>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</si>
  <si>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</si>
  <si>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</si>
  <si>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</si>
  <si>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</si>
  <si>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</si>
  <si>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</si>
  <si>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</si>
  <si>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</si>
  <si>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</si>
  <si>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</si>
  <si>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</si>
  <si>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</si>
  <si>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</si>
  <si>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</si>
  <si>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</si>
  <si>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</si>
  <si>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</si>
  <si>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</si>
  <si>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</si>
  <si>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</si>
  <si>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</si>
  <si>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</si>
  <si>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</si>
  <si>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</si>
  <si>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</si>
  <si>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</si>
  <si>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</si>
  <si>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</si>
  <si>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</si>
  <si>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</si>
  <si>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</si>
  <si>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</si>
  <si>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</si>
  <si>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</si>
  <si>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</si>
  <si>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</si>
  <si>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</si>
  <si>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</si>
  <si>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</si>
  <si>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</si>
  <si>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</si>
  <si>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</si>
  <si>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</si>
  <si>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</si>
  <si>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</si>
  <si>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</si>
  <si>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</si>
  <si>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</si>
  <si>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</si>
  <si>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</si>
  <si>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</si>
  <si>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</si>
  <si>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</si>
  <si>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</si>
  <si>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</si>
  <si>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</si>
  <si>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</si>
  <si>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</si>
  <si>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</si>
  <si>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</si>
  <si>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</si>
  <si>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</si>
  <si>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</si>
  <si>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</si>
  <si>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</si>
  <si>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</si>
  <si>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</si>
  <si>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</si>
  <si>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</si>
  <si>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</si>
  <si>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</si>
  <si>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</si>
  <si>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</si>
  <si>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</si>
  <si>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</si>
  <si>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</si>
  <si>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</si>
  <si>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</si>
  <si>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</si>
  <si>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</si>
  <si>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</si>
  <si>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</si>
  <si>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</si>
  <si>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</si>
  <si>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</si>
  <si>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</si>
  <si>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</si>
  <si>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</si>
  <si>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</si>
  <si>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</si>
  <si>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</si>
  <si>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</si>
  <si>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</si>
  <si>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</si>
  <si>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</si>
  <si>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</si>
  <si>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</si>
  <si>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</si>
  <si>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</si>
  <si>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</si>
  <si>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</si>
  <si>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</si>
  <si>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</si>
  <si>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</si>
  <si>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</si>
  <si>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</si>
  <si>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</si>
  <si>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</si>
  <si>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</si>
  <si>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</si>
  <si>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</si>
  <si>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</si>
  <si>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</si>
  <si>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</si>
  <si>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</si>
  <si>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</si>
  <si>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</si>
  <si>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</si>
  <si>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</si>
  <si>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</si>
  <si>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</si>
  <si>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</si>
  <si>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</si>
  <si>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</si>
  <si>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</si>
  <si>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</si>
  <si>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</si>
  <si>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</si>
  <si>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</si>
  <si>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</si>
  <si>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</si>
  <si>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</si>
  <si>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</si>
  <si>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</si>
  <si>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</si>
  <si>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</si>
  <si>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</si>
  <si>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</si>
  <si>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</si>
  <si>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</si>
  <si>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</si>
  <si>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</si>
  <si>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</si>
  <si>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</si>
  <si>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</si>
  <si>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</si>
  <si>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</si>
  <si>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</si>
  <si>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</si>
  <si>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</si>
  <si>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</si>
  <si>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</si>
  <si>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</si>
  <si>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</si>
  <si>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</si>
  <si>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</si>
  <si>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</si>
  <si>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</si>
  <si>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</si>
  <si>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</si>
  <si>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</si>
  <si>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</si>
  <si>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</si>
  <si>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</si>
  <si>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</si>
  <si>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</si>
  <si>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</si>
  <si>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</si>
  <si>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</si>
  <si>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</si>
  <si>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</si>
  <si>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</si>
  <si>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</si>
  <si>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</si>
  <si>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</si>
  <si>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</si>
  <si>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</si>
  <si>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</si>
  <si>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</si>
  <si>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</si>
  <si>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</si>
  <si>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</si>
  <si>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</si>
  <si>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</si>
  <si>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</si>
  <si>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</si>
  <si>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</si>
  <si>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</si>
  <si>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</si>
  <si>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</si>
  <si>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</si>
  <si>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</si>
  <si>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</si>
  <si>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</si>
  <si>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</si>
  <si>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</si>
  <si>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</si>
  <si>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</si>
  <si>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</si>
  <si>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</si>
  <si>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</si>
  <si>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</si>
  <si>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</si>
  <si>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</si>
  <si>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</si>
  <si>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</si>
  <si>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</si>
  <si>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</si>
  <si>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</si>
  <si>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</si>
  <si>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</si>
  <si>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</si>
  <si>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</si>
  <si>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</si>
  <si>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</si>
  <si>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</si>
  <si>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</si>
  <si>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</si>
  <si>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</si>
  <si>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</si>
  <si>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</si>
  <si>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</si>
  <si>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</si>
  <si>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</si>
  <si>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</si>
  <si>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</si>
  <si>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</si>
  <si>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</si>
  <si>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</si>
  <si>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</si>
  <si>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</si>
  <si>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</si>
  <si>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</si>
  <si>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</si>
  <si>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</si>
  <si>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</si>
  <si>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</si>
  <si>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</si>
  <si>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</si>
  <si>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</si>
  <si>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</si>
  <si>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</si>
  <si>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</si>
  <si>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</si>
  <si>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</si>
  <si>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</si>
  <si>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</si>
  <si>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</si>
  <si>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</si>
  <si>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</si>
  <si>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</si>
  <si>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</si>
  <si>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</si>
  <si>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</si>
  <si>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</si>
  <si>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</si>
  <si>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</si>
  <si>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</si>
  <si>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</si>
  <si>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</si>
  <si>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</si>
  <si>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</si>
  <si>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</si>
  <si>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</si>
  <si>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</si>
  <si>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</si>
  <si>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</si>
  <si>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</si>
  <si>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</si>
  <si>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</si>
  <si>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</si>
  <si>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</si>
  <si>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</si>
  <si>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</si>
  <si>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</si>
  <si>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</si>
  <si>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</si>
  <si>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</si>
  <si>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</si>
  <si>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</si>
  <si>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</si>
  <si>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</si>
  <si>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</si>
  <si>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</si>
  <si>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</si>
  <si>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</si>
  <si>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</si>
  <si>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</si>
  <si>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</si>
  <si>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</si>
  <si>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</si>
  <si>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</si>
  <si>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</si>
  <si>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</si>
  <si>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</si>
  <si>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</si>
  <si>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</si>
  <si>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</si>
  <si>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</si>
  <si>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</si>
  <si>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</si>
  <si>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</si>
  <si>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</si>
  <si>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</si>
  <si>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</si>
  <si>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</si>
  <si>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</si>
  <si>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</si>
  <si>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</si>
  <si>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</si>
  <si>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</si>
  <si>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</si>
  <si>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</si>
  <si>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</si>
  <si>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</si>
  <si>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</si>
  <si>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</si>
  <si>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</si>
  <si>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</si>
  <si>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</si>
  <si>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</si>
  <si>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</si>
  <si>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</si>
  <si>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</si>
  <si>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</si>
  <si>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</si>
  <si>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</si>
  <si>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</si>
  <si>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</si>
  <si>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</si>
  <si>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</si>
  <si>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</si>
  <si>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</si>
  <si>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</si>
  <si>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</si>
  <si>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</si>
  <si>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</si>
  <si>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</si>
  <si>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</si>
  <si>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</si>
  <si>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</si>
  <si>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</si>
  <si>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</si>
  <si>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</si>
  <si>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</si>
  <si>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</si>
  <si>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</si>
  <si>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</si>
  <si>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</si>
  <si>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</si>
  <si>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</si>
  <si>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</si>
  <si>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</si>
  <si>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</si>
  <si>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</si>
  <si>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</si>
  <si>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</si>
  <si>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</si>
  <si>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</si>
  <si>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</si>
  <si>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</si>
  <si>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</si>
  <si>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</si>
  <si>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</si>
  <si>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</si>
  <si>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</si>
  <si>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</si>
  <si>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</si>
  <si>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</si>
  <si>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</si>
  <si>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</si>
  <si>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</si>
  <si>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</si>
  <si>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</si>
  <si>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</si>
  <si>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</si>
  <si>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</si>
  <si>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</si>
  <si>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</si>
  <si>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</si>
  <si>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</si>
  <si>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</si>
  <si>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</si>
  <si>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</si>
  <si>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</si>
  <si>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</si>
  <si>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</si>
  <si>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</si>
  <si>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</si>
  <si>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</si>
  <si>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</si>
  <si>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</si>
  <si>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</si>
  <si>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</si>
  <si>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</si>
  <si>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</si>
  <si>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</si>
  <si>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</si>
  <si>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</si>
  <si>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</si>
  <si>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</si>
  <si>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</si>
  <si>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</si>
  <si>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</si>
  <si>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</si>
  <si>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</si>
  <si>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</si>
  <si>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</si>
  <si>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</si>
  <si>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</si>
  <si>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</si>
  <si>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</si>
  <si>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</si>
  <si>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</si>
  <si>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</si>
  <si>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</si>
  <si>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</si>
  <si>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</si>
  <si>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</si>
  <si>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</si>
  <si>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</si>
  <si>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</si>
  <si>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</si>
  <si>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</si>
  <si>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</si>
  <si>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</si>
  <si>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</si>
  <si>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</si>
  <si>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</si>
  <si>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</si>
  <si>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</si>
  <si>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</si>
  <si>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</si>
  <si>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</si>
  <si>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</si>
  <si>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</si>
  <si>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</si>
  <si>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</si>
  <si>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</si>
  <si>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</si>
  <si>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</si>
  <si>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</si>
  <si>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</si>
  <si>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</si>
  <si>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</si>
  <si>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</si>
  <si>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</si>
  <si>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</si>
  <si>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</si>
  <si>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</si>
  <si>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</si>
  <si>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</si>
  <si>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</si>
  <si>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</si>
  <si>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</si>
  <si>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</si>
  <si>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</si>
  <si>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</si>
  <si>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</si>
  <si>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</si>
  <si>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</si>
  <si>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</si>
  <si>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</si>
  <si>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</si>
  <si>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</si>
  <si>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</si>
  <si>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</si>
  <si>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</si>
  <si>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</si>
  <si>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</si>
  <si>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</si>
  <si>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</si>
  <si>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</si>
  <si>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</si>
  <si>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</si>
  <si>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</si>
  <si>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</si>
  <si>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</si>
  <si>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</si>
  <si>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</si>
  <si>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</si>
  <si>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</si>
  <si>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</si>
  <si>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</si>
  <si>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</si>
  <si>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</si>
  <si>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</si>
  <si>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</si>
  <si>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</si>
  <si>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</si>
  <si>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</si>
  <si>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</si>
  <si>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</si>
  <si>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</si>
  <si>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</si>
  <si>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</si>
  <si>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</si>
  <si>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</si>
  <si>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</si>
  <si>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</si>
  <si>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</si>
  <si>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</si>
  <si>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</si>
  <si>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</si>
  <si>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</si>
  <si>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</si>
  <si>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</si>
  <si>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</si>
  <si>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</si>
  <si>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</si>
  <si>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</si>
  <si>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</si>
  <si>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</si>
  <si>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</si>
  <si>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</si>
  <si>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</si>
  <si>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</si>
  <si>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</si>
  <si>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</si>
  <si>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</si>
  <si>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</si>
  <si>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</si>
  <si>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</si>
  <si>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</si>
  <si>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</si>
  <si>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</si>
  <si>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</si>
  <si>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</si>
  <si>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</si>
  <si>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</si>
  <si>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</si>
  <si>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</si>
  <si>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</si>
  <si>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</si>
  <si>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</si>
  <si>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</si>
  <si>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</si>
  <si>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</si>
  <si>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</si>
  <si>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</si>
  <si>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</si>
  <si>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</si>
  <si>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</si>
  <si>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</si>
  <si>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</si>
  <si>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</si>
  <si>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</si>
  <si>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</si>
  <si>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</si>
  <si>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</si>
  <si>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</si>
  <si>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</si>
  <si>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</si>
  <si>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</si>
  <si>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</si>
  <si>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</si>
  <si>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</si>
  <si>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</si>
  <si>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</si>
  <si>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</si>
  <si>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</si>
  <si>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</si>
  <si>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</si>
  <si>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</si>
  <si>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</si>
  <si>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</si>
  <si>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</si>
  <si>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</si>
  <si>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</si>
  <si>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</si>
  <si>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</si>
  <si>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</si>
  <si>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</si>
  <si>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</si>
  <si>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</si>
  <si>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</si>
  <si>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</si>
  <si>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</si>
  <si>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</si>
  <si>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</si>
  <si>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</si>
  <si>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</si>
  <si>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</si>
  <si>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</si>
  <si>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</si>
  <si>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</si>
  <si>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</si>
  <si>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</si>
  <si>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</si>
  <si>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</si>
  <si>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</si>
  <si>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</si>
  <si>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</si>
  <si>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</si>
  <si>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</si>
  <si>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</si>
  <si>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</si>
  <si>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</si>
  <si>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</si>
  <si>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</si>
  <si>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</si>
  <si>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</si>
  <si>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</si>
  <si>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</si>
  <si>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</si>
  <si>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</si>
  <si>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</si>
  <si>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</si>
  <si>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</si>
  <si>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</si>
  <si>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</si>
  <si>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</si>
  <si>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</si>
  <si>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</si>
  <si>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</si>
  <si>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</si>
  <si>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</si>
  <si>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</si>
  <si>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</si>
  <si>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</si>
  <si>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</si>
  <si>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</si>
  <si>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</si>
  <si>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</si>
  <si>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</si>
  <si>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</si>
  <si>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</si>
  <si>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</si>
  <si>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</si>
  <si>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</si>
  <si>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</si>
  <si>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</si>
  <si>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</si>
  <si>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</si>
  <si>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</si>
  <si>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</si>
  <si>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</si>
  <si>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</si>
  <si>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</si>
  <si>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</si>
  <si>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</si>
  <si>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</si>
  <si>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</si>
  <si>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</si>
  <si>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</si>
  <si>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</si>
  <si>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</si>
  <si>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</si>
  <si>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</si>
  <si>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</si>
  <si>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</si>
  <si>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</si>
  <si>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</si>
  <si>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</si>
  <si>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</si>
  <si>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</si>
  <si>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</si>
  <si>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</si>
  <si>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</si>
  <si>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</si>
  <si>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</si>
  <si>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</si>
  <si>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</si>
  <si>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</si>
  <si>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</si>
  <si>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</si>
  <si>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</si>
  <si>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</si>
  <si>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</si>
  <si>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</si>
  <si>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</si>
  <si>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</si>
  <si>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</si>
  <si>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</si>
  <si>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</si>
  <si>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</si>
  <si>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</si>
  <si>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</si>
  <si>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</si>
  <si>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</si>
  <si>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</si>
  <si>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</si>
  <si>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</si>
  <si>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</si>
  <si>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</si>
  <si>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</si>
  <si>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</si>
  <si>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</si>
  <si>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</si>
  <si>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</si>
  <si>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</si>
  <si>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</si>
  <si>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</si>
  <si>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</si>
  <si>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</si>
  <si>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</si>
  <si>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</si>
  <si>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</si>
  <si>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</si>
  <si>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</si>
  <si>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</si>
  <si>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</si>
  <si>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</si>
  <si>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</si>
  <si>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</si>
  <si>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</si>
  <si>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</si>
  <si>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</si>
  <si>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</si>
  <si>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</si>
  <si>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</si>
  <si>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</si>
  <si>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</si>
  <si>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</si>
  <si>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</si>
  <si>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</si>
  <si>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</si>
  <si>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</si>
  <si>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</si>
  <si>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</si>
  <si>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</si>
  <si>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</si>
  <si>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</si>
  <si>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</si>
  <si>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</si>
  <si>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</si>
  <si>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</si>
  <si>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</si>
  <si>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</si>
  <si>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</si>
  <si>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</si>
  <si>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</si>
  <si>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</si>
  <si>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</si>
  <si>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</si>
  <si>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</si>
  <si>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</si>
  <si>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</si>
  <si>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</si>
  <si>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</si>
  <si>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</si>
  <si>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</si>
  <si>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</si>
  <si>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</si>
  <si>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</si>
  <si>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</si>
  <si>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</si>
  <si>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</si>
  <si>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</si>
  <si>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</si>
  <si>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</si>
  <si>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</si>
  <si>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</si>
  <si>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</si>
  <si>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</si>
  <si>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</si>
  <si>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</si>
  <si>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</si>
  <si>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</si>
  <si>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</si>
  <si>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</si>
  <si>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</si>
  <si>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</si>
  <si>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</si>
  <si>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</si>
  <si>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</si>
  <si>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</si>
  <si>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</si>
  <si>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</si>
  <si>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</si>
  <si>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</si>
  <si>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</si>
  <si>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</si>
  <si>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</si>
  <si>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</si>
  <si>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</si>
  <si>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</si>
  <si>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</si>
  <si>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</si>
  <si>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</si>
  <si>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</si>
  <si>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</si>
  <si>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</si>
  <si>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</si>
  <si>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</si>
  <si>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</si>
  <si>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</si>
  <si>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</si>
  <si>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</si>
  <si>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</si>
  <si>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</si>
  <si>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</si>
  <si>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</si>
  <si>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</si>
  <si>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</si>
  <si>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</si>
  <si>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</si>
  <si>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</si>
  <si>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</si>
  <si>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</si>
  <si>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</si>
  <si>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</si>
  <si>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</si>
  <si>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</si>
  <si>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</si>
  <si>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</si>
  <si>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</si>
  <si>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</si>
  <si>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</si>
  <si>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</si>
  <si>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</si>
  <si>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</si>
  <si>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</si>
  <si>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</si>
  <si>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</si>
  <si>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</si>
  <si>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</si>
  <si>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</si>
  <si>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</si>
  <si>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</si>
  <si>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</si>
  <si>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</si>
  <si>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</si>
  <si>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</si>
  <si>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</si>
  <si>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</si>
  <si>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</si>
  <si>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</si>
  <si>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</si>
  <si>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</si>
  <si>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</si>
  <si>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</si>
  <si>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</si>
  <si>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</si>
  <si>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</si>
  <si>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</si>
  <si>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</si>
  <si>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</si>
  <si>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</si>
  <si>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</si>
  <si>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</si>
  <si>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</si>
  <si>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</si>
  <si>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</si>
  <si>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</si>
  <si>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</si>
  <si>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</si>
  <si>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</si>
  <si>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</si>
  <si>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</si>
  <si>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</si>
  <si>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</si>
  <si>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</si>
  <si>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</si>
  <si>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</si>
  <si>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</si>
  <si>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</si>
  <si>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</si>
  <si>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</si>
  <si>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</si>
  <si>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</si>
  <si>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</si>
  <si>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</si>
  <si>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</si>
  <si>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</si>
  <si>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</si>
  <si>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</si>
  <si>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</si>
  <si>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</si>
  <si>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</si>
  <si>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</si>
  <si>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</si>
  <si>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</si>
  <si>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</si>
  <si>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</si>
  <si>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</si>
  <si>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</si>
  <si>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</si>
  <si>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</si>
  <si>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</si>
  <si>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</si>
  <si>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</si>
  <si>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</si>
  <si>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</si>
  <si>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</si>
  <si>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</si>
  <si>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</si>
  <si>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</si>
  <si>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</si>
  <si>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</si>
  <si>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</si>
  <si>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</si>
  <si>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</si>
  <si>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</si>
  <si>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</si>
  <si>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</si>
  <si>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</si>
  <si>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</si>
  <si>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</si>
  <si>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</si>
  <si>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</si>
  <si>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</si>
  <si>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</si>
  <si>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</si>
  <si>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</si>
  <si>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</si>
  <si>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</si>
  <si>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</si>
  <si>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</si>
  <si>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</si>
  <si>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</si>
  <si>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</si>
  <si>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</si>
  <si>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</si>
  <si>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</si>
  <si>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</si>
  <si>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</si>
  <si>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</si>
  <si>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</si>
  <si>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</si>
  <si>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</si>
  <si>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</si>
  <si>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</si>
  <si>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</si>
  <si>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</si>
  <si>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</si>
  <si>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</si>
  <si>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</si>
  <si>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</si>
  <si>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</si>
  <si>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</si>
  <si>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</si>
  <si>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</si>
  <si>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</si>
  <si>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</si>
  <si>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</si>
  <si>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</si>
  <si>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</si>
  <si>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</si>
  <si>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</si>
  <si>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</si>
  <si>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</si>
  <si>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</si>
  <si>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</si>
  <si>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</si>
  <si>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</si>
  <si>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</si>
  <si>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</si>
  <si>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</si>
  <si>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</si>
  <si>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</si>
  <si>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</si>
  <si>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</si>
  <si>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</si>
  <si>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</si>
  <si>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</si>
  <si>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</si>
  <si>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</si>
  <si>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</si>
  <si>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</si>
  <si>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</si>
  <si>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</si>
  <si>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</si>
  <si>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</si>
  <si>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</si>
  <si>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</si>
  <si>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</si>
  <si>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</si>
  <si>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</si>
  <si>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</si>
  <si>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</si>
  <si>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</si>
  <si>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</si>
  <si>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</si>
  <si>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</si>
  <si>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</si>
  <si>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</si>
  <si>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</si>
  <si>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</si>
  <si>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</si>
  <si>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</si>
  <si>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</si>
  <si>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</si>
  <si>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</si>
  <si>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</si>
  <si>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</si>
  <si>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</si>
  <si>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</si>
  <si>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</si>
  <si>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</si>
  <si>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</si>
  <si>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</si>
  <si>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</si>
  <si>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</si>
  <si>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</si>
  <si>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</si>
  <si>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</si>
  <si>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</si>
  <si>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</si>
  <si>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</si>
  <si>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</si>
  <si>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</si>
  <si>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</si>
  <si>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</si>
  <si>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</si>
  <si>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</si>
  <si>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</si>
  <si>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</si>
  <si>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</si>
  <si>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</si>
  <si>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</si>
  <si>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</si>
  <si>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</si>
  <si>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</si>
  <si>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</si>
  <si>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</si>
  <si>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</si>
  <si>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</si>
  <si>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</si>
  <si>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</si>
  <si>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</si>
  <si>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</si>
  <si>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</si>
  <si>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</si>
  <si>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</si>
  <si>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</si>
  <si>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</si>
  <si>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</si>
  <si>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</si>
  <si>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</si>
  <si>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</si>
  <si>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</si>
  <si>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</si>
  <si>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</si>
  <si>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</si>
  <si>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</si>
  <si>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</si>
  <si>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</si>
  <si>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</si>
  <si>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</si>
  <si>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</si>
  <si>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</si>
  <si>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</si>
  <si>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</si>
  <si>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</si>
  <si>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</si>
  <si>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</si>
  <si>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</si>
  <si>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</si>
  <si>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</si>
  <si>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</si>
  <si>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</si>
  <si>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</si>
  <si>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</si>
  <si>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</si>
  <si>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</si>
  <si>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</si>
  <si>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</si>
  <si>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</si>
  <si>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</si>
  <si>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</si>
  <si>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</si>
  <si>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</si>
  <si>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</si>
  <si>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</si>
  <si>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</si>
  <si>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</si>
  <si>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</si>
  <si>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</si>
  <si>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</si>
  <si>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</si>
  <si>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</si>
  <si>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</si>
  <si>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</si>
  <si>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</si>
  <si>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</si>
  <si>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</si>
  <si>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</si>
  <si>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</si>
  <si>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</si>
  <si>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</si>
  <si>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</si>
  <si>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</si>
  <si>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</si>
  <si>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</si>
  <si>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</si>
  <si>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</si>
  <si>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</si>
  <si>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</si>
  <si>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</si>
  <si>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</si>
  <si>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</si>
  <si>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</si>
  <si>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</si>
  <si>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</si>
  <si>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</si>
  <si>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</si>
  <si>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</si>
  <si>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</si>
  <si>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</si>
  <si>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</si>
  <si>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</si>
  <si>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</si>
  <si>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</si>
  <si>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</si>
  <si>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</si>
  <si>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</si>
  <si>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</si>
  <si>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</si>
  <si>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</si>
  <si>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</si>
  <si>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</si>
  <si>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</si>
  <si>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</si>
  <si>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</si>
  <si>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</si>
  <si>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</si>
  <si>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</si>
  <si>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</si>
  <si>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</si>
  <si>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</si>
  <si>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</si>
  <si>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</si>
  <si>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</si>
  <si>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</si>
  <si>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</si>
  <si>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</si>
  <si>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</si>
  <si>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</si>
  <si>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</si>
  <si>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</si>
  <si>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</si>
  <si>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</si>
  <si>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</si>
  <si>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</si>
  <si>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</si>
  <si>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</si>
  <si>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</si>
  <si>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</si>
  <si>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</si>
  <si>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</si>
  <si>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</si>
  <si>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</si>
  <si>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</si>
  <si>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</si>
  <si>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</si>
  <si>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</si>
  <si>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</si>
  <si>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</si>
  <si>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</si>
  <si>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</si>
  <si>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</si>
  <si>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</si>
  <si>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</si>
  <si>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</si>
  <si>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</si>
  <si>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</si>
  <si>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</si>
  <si>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</si>
  <si>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</si>
  <si>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</si>
  <si>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</si>
  <si>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</si>
  <si>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</si>
  <si>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</si>
  <si>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</si>
  <si>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</si>
  <si>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</si>
  <si>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</si>
  <si>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</si>
  <si>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</si>
  <si>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</si>
  <si>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</si>
  <si>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</si>
  <si>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</si>
  <si>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</si>
  <si>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</si>
  <si>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</si>
  <si>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</si>
  <si>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</si>
  <si>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</si>
  <si>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</si>
  <si>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</si>
  <si>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</si>
  <si>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</si>
  <si>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</si>
  <si>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</si>
  <si>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</si>
  <si>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</si>
  <si>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</si>
  <si>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</si>
  <si>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</si>
  <si>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</si>
  <si>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</si>
  <si>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</si>
  <si>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</si>
  <si>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</si>
  <si>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</si>
  <si>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</si>
  <si>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</si>
  <si>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</si>
  <si>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</si>
  <si>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</si>
  <si>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</si>
  <si>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</si>
  <si>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</si>
  <si>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</si>
  <si>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</si>
  <si>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</si>
  <si>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</si>
  <si>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</si>
  <si>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</si>
  <si>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</si>
  <si>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</si>
  <si>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</si>
  <si>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</si>
  <si>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</si>
  <si>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</si>
  <si>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</si>
  <si>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</si>
  <si>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</si>
  <si>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</si>
  <si>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</si>
  <si>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</si>
  <si>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</si>
  <si>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</si>
  <si>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</si>
  <si>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</si>
  <si>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</si>
  <si>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</si>
  <si>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</si>
  <si>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</si>
  <si>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</si>
  <si>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</si>
  <si>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</si>
  <si>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</si>
  <si>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</si>
  <si>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</si>
  <si>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</si>
  <si>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</si>
  <si>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</si>
  <si>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</si>
  <si>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</si>
  <si>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</si>
  <si>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</si>
  <si>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</si>
  <si>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</si>
  <si>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</si>
  <si>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</si>
  <si>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</si>
  <si>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</si>
  <si>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</si>
  <si>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</si>
  <si>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</si>
  <si>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</si>
  <si>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</si>
  <si>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</si>
  <si>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</si>
  <si>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</si>
  <si>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</si>
  <si>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</si>
  <si>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</si>
  <si>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</si>
  <si>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</si>
  <si>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</si>
  <si>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</si>
  <si>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</si>
  <si>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</si>
  <si>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</si>
  <si>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</si>
  <si>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</si>
  <si>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</si>
  <si>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</si>
  <si>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</si>
  <si>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</si>
  <si>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</si>
  <si>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</si>
  <si>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</si>
  <si>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</si>
  <si>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</si>
  <si>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</si>
  <si>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</si>
  <si>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</si>
  <si>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</si>
  <si>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</si>
  <si>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</si>
  <si>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</si>
  <si>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</si>
  <si>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</si>
  <si>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</si>
  <si>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</si>
  <si>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</si>
  <si>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</si>
  <si>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</si>
  <si>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</si>
  <si>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</si>
  <si>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</si>
  <si>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</si>
  <si>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</si>
  <si>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</si>
  <si>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</si>
  <si>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</si>
  <si>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</si>
  <si>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</si>
  <si>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</si>
  <si>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</si>
  <si>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</si>
  <si>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</si>
  <si>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</si>
  <si>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</si>
  <si>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</si>
  <si>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</si>
  <si>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</si>
  <si>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</si>
  <si>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</si>
  <si>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</si>
  <si>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</si>
  <si>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</si>
  <si>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</si>
  <si>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</si>
  <si>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</si>
  <si>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</si>
  <si>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</si>
  <si>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</si>
  <si>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</si>
  <si>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</si>
  <si>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</si>
  <si>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</si>
  <si>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</si>
  <si>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</si>
  <si>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</si>
  <si>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</si>
  <si>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</si>
  <si>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</si>
  <si>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</si>
  <si>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</si>
  <si>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</si>
  <si>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</si>
  <si>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</si>
  <si>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</si>
  <si>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</si>
  <si>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</si>
  <si>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</si>
  <si>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</si>
  <si>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</si>
  <si>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</si>
  <si>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</si>
  <si>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</si>
  <si>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</si>
  <si>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</si>
  <si>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</si>
  <si>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</si>
  <si>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</si>
  <si>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</si>
  <si>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</si>
  <si>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</si>
  <si>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</si>
  <si>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</si>
  <si>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</si>
  <si>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</si>
  <si>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</si>
  <si>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</si>
  <si>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</si>
  <si>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</si>
  <si>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</si>
  <si>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</si>
  <si>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</si>
  <si>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</si>
  <si>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</si>
  <si>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</si>
  <si>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</si>
  <si>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</si>
  <si>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</si>
  <si>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</si>
  <si>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</si>
  <si>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</si>
  <si>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</si>
  <si>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</si>
  <si>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</si>
  <si>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</si>
  <si>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</si>
  <si>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</si>
  <si>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</si>
  <si>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</si>
  <si>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</si>
  <si>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</si>
  <si>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</si>
  <si>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</si>
  <si>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</si>
  <si>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</si>
  <si>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</si>
  <si>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</si>
  <si>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</si>
  <si>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</si>
  <si>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</si>
  <si>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</si>
  <si>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</si>
  <si>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</si>
  <si>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</si>
  <si>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</si>
  <si>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</si>
  <si>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</si>
  <si>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</si>
  <si>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</si>
  <si>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</si>
  <si>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</si>
  <si>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</si>
  <si>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</si>
  <si>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</si>
  <si>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</si>
  <si>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</si>
  <si>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</si>
  <si>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</si>
  <si>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</si>
  <si>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</si>
  <si>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</si>
  <si>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</si>
  <si>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</si>
  <si>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</si>
  <si>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</si>
  <si>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</si>
  <si>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</si>
  <si>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</si>
  <si>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</si>
  <si>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</si>
  <si>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</si>
  <si>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</si>
  <si>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</si>
  <si>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</si>
  <si>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</si>
  <si>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</si>
  <si>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</si>
  <si>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</si>
  <si>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</si>
  <si>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</si>
  <si>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</si>
  <si>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</si>
  <si>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</si>
  <si>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</si>
  <si>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</si>
  <si>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</si>
  <si>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</si>
  <si>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</si>
  <si>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</si>
  <si>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</si>
  <si>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</si>
  <si>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</si>
  <si>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</si>
  <si>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</si>
  <si>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</si>
  <si>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</si>
  <si>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</si>
  <si>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</si>
  <si>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</si>
  <si>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</si>
  <si>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</si>
  <si>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</si>
  <si>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</si>
  <si>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</si>
  <si>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</si>
  <si>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</si>
  <si>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</si>
  <si>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</si>
  <si>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</si>
  <si>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</si>
  <si>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</si>
  <si>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</si>
  <si>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</si>
  <si>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</si>
  <si>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</si>
  <si>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</si>
  <si>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</si>
  <si>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</si>
  <si>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</si>
  <si>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</si>
  <si>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</si>
  <si>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</si>
  <si>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</si>
  <si>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</si>
  <si>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</si>
  <si>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</si>
  <si>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</si>
  <si>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</si>
  <si>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</si>
  <si>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</si>
  <si>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</si>
  <si>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</si>
  <si>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</si>
  <si>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</si>
  <si>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</si>
  <si>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</si>
  <si>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</si>
  <si>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</si>
  <si>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</si>
  <si>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</si>
  <si>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</si>
  <si>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</si>
  <si>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</si>
  <si>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</si>
  <si>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</si>
  <si>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</si>
  <si>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</si>
  <si>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</si>
  <si>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</si>
  <si>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</si>
  <si>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</si>
  <si>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</si>
  <si>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</si>
  <si>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</si>
  <si>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</si>
  <si>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</si>
  <si>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</si>
  <si>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</si>
  <si>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</si>
  <si>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</si>
  <si>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</si>
  <si>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</si>
  <si>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</si>
  <si>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</si>
  <si>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</si>
  <si>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</si>
  <si>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</si>
  <si>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</si>
  <si>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</si>
  <si>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</si>
  <si>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</si>
  <si>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</si>
  <si>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</si>
  <si>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</si>
  <si>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</si>
  <si>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</si>
  <si>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</si>
  <si>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</si>
  <si>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</si>
  <si>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</si>
  <si>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</si>
  <si>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</si>
  <si>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</si>
  <si>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</si>
  <si>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</si>
  <si>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</si>
  <si>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</si>
  <si>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</si>
  <si>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</si>
  <si>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</si>
  <si>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</si>
  <si>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</si>
  <si>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</si>
  <si>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</si>
  <si>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</si>
  <si>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</si>
  <si>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</si>
  <si>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</si>
  <si>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</si>
  <si>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</si>
  <si>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</si>
  <si>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</si>
  <si>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</si>
  <si>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</si>
  <si>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</si>
  <si>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</si>
  <si>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</si>
  <si>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</si>
  <si>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</si>
  <si>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</si>
  <si>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</si>
  <si>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</si>
  <si>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</si>
  <si>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</si>
  <si>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</si>
  <si>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</si>
  <si>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</si>
  <si>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</si>
  <si>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</si>
  <si>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</si>
  <si>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</si>
  <si>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</si>
  <si>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</si>
  <si>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</si>
  <si>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</si>
  <si>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</si>
  <si>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</si>
  <si>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</si>
  <si>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</si>
  <si>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</si>
  <si>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</si>
  <si>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</si>
  <si>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</si>
  <si>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</si>
  <si>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</si>
  <si>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</si>
  <si>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</si>
  <si>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</si>
  <si>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</si>
  <si>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</si>
  <si>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</si>
  <si>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</si>
  <si>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</si>
  <si>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</si>
  <si>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</si>
  <si>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</si>
  <si>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</si>
  <si>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</si>
  <si>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</si>
  <si>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</si>
  <si>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</si>
  <si>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</si>
  <si>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</si>
  <si>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</si>
  <si>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</si>
  <si>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</si>
  <si>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</si>
  <si>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</si>
  <si>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</si>
  <si>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</si>
  <si>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</si>
  <si>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</si>
  <si>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</si>
  <si>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</si>
  <si>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</si>
  <si>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</si>
  <si>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</si>
  <si>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</si>
  <si>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</si>
  <si>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</si>
  <si>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</si>
  <si>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</si>
  <si>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</si>
  <si>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</si>
  <si>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</si>
  <si>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</si>
  <si>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</si>
  <si>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</si>
  <si>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</si>
  <si>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</si>
  <si>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</si>
  <si>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</si>
  <si>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</si>
  <si>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</si>
  <si>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</si>
  <si>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</si>
  <si>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</si>
  <si>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</si>
  <si>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</si>
  <si>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</si>
  <si>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</si>
  <si>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</si>
  <si>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</si>
  <si>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</si>
  <si>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</si>
  <si>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</si>
  <si>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</si>
  <si>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</si>
  <si>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</si>
  <si>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</si>
  <si>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</si>
  <si>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</si>
  <si>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</si>
  <si>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</si>
  <si>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</si>
  <si>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</si>
  <si>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</si>
  <si>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</si>
  <si>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</si>
  <si>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</si>
  <si>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</si>
  <si>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</si>
  <si>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</si>
  <si>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</si>
  <si>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</si>
  <si>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</si>
  <si>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</si>
  <si>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</si>
  <si>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</si>
  <si>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</si>
  <si>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</si>
  <si>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</si>
  <si>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</si>
  <si>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</si>
  <si>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</si>
  <si>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</si>
  <si>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</si>
  <si>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</si>
  <si>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</si>
  <si>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</si>
  <si>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</si>
  <si>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</si>
  <si>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</si>
  <si>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</si>
  <si>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</si>
  <si>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</si>
  <si>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</si>
  <si>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</si>
  <si>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</si>
  <si>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</si>
  <si>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</si>
  <si>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</si>
  <si>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</si>
  <si>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</si>
  <si>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</si>
  <si>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</si>
  <si>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</si>
  <si>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</si>
  <si>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</si>
  <si>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</si>
  <si>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</si>
  <si>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</si>
  <si>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</si>
  <si>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</si>
  <si>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</si>
  <si>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</si>
  <si>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</si>
  <si>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</si>
  <si>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</si>
  <si>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</si>
  <si>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</si>
  <si>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</si>
  <si>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</si>
  <si>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</si>
  <si>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</si>
  <si>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</si>
  <si>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</si>
  <si>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</si>
  <si>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</si>
  <si>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</si>
  <si>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</si>
  <si>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</si>
  <si>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</si>
  <si>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</si>
  <si>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</si>
  <si>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</si>
  <si>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</si>
  <si>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</si>
  <si>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</si>
  <si>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</si>
  <si>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</si>
  <si>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</si>
  <si>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</si>
  <si>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</si>
  <si>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</si>
  <si>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</si>
  <si>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</si>
  <si>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</si>
  <si>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</si>
  <si>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</si>
  <si>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</si>
  <si>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</si>
  <si>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</si>
  <si>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</si>
  <si>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</si>
  <si>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</si>
  <si>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</si>
  <si>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</si>
  <si>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</si>
  <si>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</si>
  <si>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</si>
  <si>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</si>
  <si>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</si>
  <si>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</si>
  <si>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</si>
  <si>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</si>
  <si>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</si>
  <si>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</si>
  <si>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</si>
  <si>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</si>
  <si>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</si>
  <si>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</si>
  <si>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</si>
  <si>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</si>
  <si>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</si>
  <si>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</si>
  <si>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</si>
  <si>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</si>
  <si>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</si>
  <si>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</si>
  <si>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</si>
  <si>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</si>
  <si>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</si>
  <si>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</si>
  <si>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</si>
  <si>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</si>
  <si>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</si>
  <si>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</si>
  <si>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</si>
  <si>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</si>
  <si>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</si>
  <si>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</si>
  <si>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</si>
  <si>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</si>
  <si>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</si>
  <si>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</si>
  <si>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</si>
  <si>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</si>
  <si>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</si>
  <si>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</si>
  <si>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</si>
  <si>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</si>
  <si>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</si>
  <si>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</si>
  <si>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</si>
  <si>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</si>
  <si>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</si>
  <si>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</si>
  <si>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</si>
  <si>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</si>
  <si>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</si>
  <si>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</si>
  <si>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</si>
  <si>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</si>
  <si>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</si>
  <si>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</si>
  <si>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</si>
  <si>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</si>
  <si>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</si>
  <si>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</si>
  <si>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</si>
  <si>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</si>
  <si>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</si>
  <si>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</si>
  <si>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</si>
  <si>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</si>
  <si>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</si>
  <si>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</si>
  <si>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</si>
  <si>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</si>
  <si>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</si>
  <si>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</si>
  <si>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</si>
  <si>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</si>
  <si>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</si>
  <si>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</si>
  <si>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</si>
  <si>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</si>
  <si>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</si>
  <si>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</si>
  <si>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</si>
  <si>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</si>
  <si>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</si>
  <si>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</si>
  <si>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</si>
  <si>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</si>
  <si>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</si>
  <si>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</si>
  <si>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</si>
  <si>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</si>
  <si>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</si>
  <si>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</si>
  <si>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</si>
  <si>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</si>
  <si>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</si>
  <si>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</si>
  <si>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</si>
  <si>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</si>
  <si>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</si>
  <si>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</si>
  <si>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</si>
  <si>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</si>
  <si>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</si>
  <si>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</si>
  <si>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</si>
  <si>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</si>
  <si>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</si>
  <si>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</si>
  <si>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</si>
  <si>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</si>
  <si>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</si>
  <si>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</si>
  <si>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</si>
  <si>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</si>
  <si>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</si>
  <si>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</si>
  <si>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</si>
  <si>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</si>
  <si>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</si>
  <si>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</si>
  <si>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</si>
  <si>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</si>
  <si>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</si>
  <si>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</si>
  <si>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</si>
  <si>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</si>
  <si>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</si>
  <si>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</si>
  <si>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</si>
  <si>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</si>
  <si>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</si>
  <si>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</si>
  <si>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</si>
  <si>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</si>
  <si>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</si>
  <si>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</si>
  <si>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</si>
  <si>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</si>
  <si>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</si>
  <si>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</si>
  <si>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</si>
  <si>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</si>
  <si>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</si>
  <si>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</si>
  <si>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</si>
  <si>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</si>
  <si>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</si>
  <si>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</si>
  <si>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</si>
  <si>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</si>
  <si>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</si>
  <si>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</si>
  <si>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</si>
  <si>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</si>
  <si>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</si>
  <si>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</si>
  <si>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</si>
  <si>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</si>
  <si>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</si>
  <si>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</si>
  <si>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</si>
  <si>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</si>
  <si>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</si>
  <si>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</si>
  <si>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</si>
  <si>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</si>
  <si>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</si>
  <si>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</si>
  <si>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</si>
  <si>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</si>
  <si>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</si>
  <si>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</si>
  <si>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</si>
  <si>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</si>
  <si>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</si>
  <si>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</si>
  <si>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</si>
  <si>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</si>
  <si>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</si>
  <si>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</si>
  <si>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</si>
  <si>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</si>
  <si>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</si>
  <si>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</si>
  <si>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</si>
  <si>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</si>
  <si>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</si>
  <si>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</si>
  <si>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</si>
  <si>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</si>
  <si>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</si>
  <si>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</si>
  <si>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</si>
  <si>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</si>
  <si>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</si>
  <si>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</si>
  <si>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</si>
  <si>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</si>
  <si>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</si>
  <si>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</si>
  <si>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</si>
  <si>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</si>
  <si>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</si>
  <si>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</si>
  <si>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</si>
  <si>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</si>
  <si>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</si>
  <si>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</si>
  <si>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</si>
  <si>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</si>
  <si>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</si>
  <si>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</si>
  <si>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</si>
  <si>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</si>
  <si>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</si>
  <si>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</si>
  <si>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</si>
  <si>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</si>
  <si>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</si>
  <si>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</si>
  <si>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</si>
  <si>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</si>
  <si>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</si>
  <si>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</si>
  <si>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</si>
  <si>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</si>
  <si>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</si>
  <si>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</si>
  <si>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</si>
  <si>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</si>
  <si>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</si>
  <si>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</si>
  <si>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</si>
  <si>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</si>
  <si>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</si>
  <si>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</si>
  <si>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</si>
  <si>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</si>
  <si>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</si>
  <si>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</si>
  <si>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</si>
  <si>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</si>
  <si>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</si>
  <si>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</si>
  <si>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</si>
  <si>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</si>
  <si>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</si>
  <si>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</si>
  <si>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</si>
  <si>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</si>
  <si>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</si>
  <si>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</si>
  <si>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</si>
  <si>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</si>
  <si>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</si>
  <si>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</si>
  <si>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</si>
  <si>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</si>
  <si>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</si>
  <si>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</si>
  <si>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</si>
  <si>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</si>
  <si>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</si>
  <si>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</si>
  <si>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</si>
  <si>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</si>
  <si>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</si>
  <si>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</si>
  <si>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</si>
  <si>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</si>
  <si>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</si>
  <si>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</si>
  <si>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</si>
  <si>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</si>
  <si>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</si>
  <si>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</si>
  <si>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</si>
  <si>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</si>
  <si>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</si>
  <si>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</si>
  <si>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</si>
  <si>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</si>
  <si>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</si>
  <si>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</si>
  <si>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</si>
  <si>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</si>
  <si>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</si>
  <si>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</si>
  <si>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</si>
  <si>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</si>
  <si>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</si>
  <si>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</si>
  <si>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</si>
  <si>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</si>
  <si>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</si>
  <si>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</si>
  <si>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</si>
  <si>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</si>
  <si>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</si>
  <si>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</si>
  <si>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</si>
  <si>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</si>
  <si>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</si>
  <si>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</si>
  <si>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</si>
  <si>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</si>
  <si>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</si>
  <si>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</si>
  <si>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</si>
  <si>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</si>
  <si>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</si>
  <si>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</si>
  <si>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</si>
  <si>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</si>
  <si>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</si>
  <si>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</si>
  <si>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</si>
  <si>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</si>
  <si>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</si>
  <si>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</si>
  <si>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</si>
  <si>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</si>
  <si>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</si>
  <si>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</si>
  <si>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</si>
  <si>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</si>
  <si>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</si>
  <si>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</si>
  <si>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</si>
  <si>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</si>
  <si>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</si>
  <si>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</si>
  <si>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</si>
  <si>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</si>
  <si>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</si>
  <si>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</si>
  <si>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</si>
  <si>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</si>
  <si>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</si>
  <si>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</si>
  <si>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</si>
  <si>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</si>
  <si>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</si>
  <si>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</si>
  <si>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</si>
  <si>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</si>
  <si>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</si>
  <si>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</si>
  <si>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</si>
  <si>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</si>
  <si>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</si>
  <si>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</si>
  <si>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</si>
  <si>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</si>
  <si>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</si>
  <si>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</si>
  <si>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</si>
  <si>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</si>
  <si>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</si>
  <si>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</si>
  <si>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</si>
  <si>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</si>
  <si>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</si>
  <si>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</si>
  <si>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</si>
  <si>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</si>
  <si>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</si>
  <si>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</si>
  <si>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</si>
  <si>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</si>
  <si>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</si>
  <si>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</si>
  <si>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</si>
  <si>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</si>
  <si>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</si>
  <si>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</si>
  <si>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</si>
  <si>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</si>
  <si>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</si>
  <si>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</si>
  <si>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</si>
  <si>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</si>
  <si>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</si>
  <si>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</si>
  <si>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</si>
  <si>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</si>
  <si>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</si>
  <si>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</si>
  <si>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</si>
  <si>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</si>
  <si>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</si>
  <si>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</si>
  <si>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</si>
  <si>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</si>
  <si>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</si>
  <si>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</si>
  <si>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</si>
  <si>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</si>
  <si>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</si>
  <si>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</si>
  <si>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</si>
  <si>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</si>
  <si>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</si>
  <si>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</si>
  <si>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</si>
  <si>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</si>
  <si>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</si>
  <si>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</si>
  <si>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</si>
  <si>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</si>
  <si>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</si>
  <si>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</si>
  <si>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</si>
  <si>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</si>
  <si>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</si>
  <si>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</si>
  <si>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</si>
  <si>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</si>
  <si>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</si>
  <si>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</si>
  <si>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</si>
  <si>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</si>
  <si>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</si>
  <si>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</si>
  <si>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</si>
  <si>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</si>
  <si>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</si>
  <si>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</si>
  <si>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</si>
  <si>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</si>
  <si>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</si>
  <si>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</si>
  <si>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</si>
  <si>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</si>
  <si>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</si>
  <si>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</si>
  <si>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</si>
  <si>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</si>
  <si>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</si>
  <si>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</si>
  <si>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</si>
  <si>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</si>
  <si>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</si>
  <si>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</si>
  <si>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</si>
  <si>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</si>
  <si>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</si>
  <si>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</si>
  <si>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</si>
  <si>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</si>
  <si>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</si>
  <si>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</si>
  <si>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</si>
  <si>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</si>
  <si>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</si>
  <si>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</si>
  <si>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</si>
  <si>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</si>
  <si>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</si>
  <si>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</si>
  <si>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</si>
  <si>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</si>
  <si>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</si>
  <si>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</si>
  <si>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</si>
  <si>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</si>
  <si>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</si>
  <si>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</si>
  <si>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</si>
  <si>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</si>
  <si>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</si>
  <si>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</si>
  <si>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</si>
  <si>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</si>
  <si>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</si>
  <si>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</si>
  <si>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</si>
  <si>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</si>
  <si>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</si>
  <si>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</si>
  <si>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</si>
  <si>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</si>
  <si>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</si>
  <si>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</si>
  <si>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</si>
  <si>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</si>
  <si>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</si>
  <si>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</si>
  <si>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</si>
  <si>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</si>
  <si>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</si>
  <si>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</si>
  <si>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</si>
  <si>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</si>
  <si>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</si>
  <si>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</si>
  <si>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</si>
  <si>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</si>
  <si>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</si>
  <si>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</si>
  <si>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</si>
  <si>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</si>
  <si>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</si>
  <si>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</si>
  <si>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</si>
  <si>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</si>
  <si>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</si>
  <si>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</si>
  <si>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</si>
  <si>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</si>
  <si>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</si>
  <si>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</si>
  <si>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</si>
  <si>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</si>
  <si>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</si>
  <si>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</si>
  <si>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</si>
  <si>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</si>
  <si>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</si>
  <si>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</si>
  <si>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</si>
  <si>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</si>
  <si>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</si>
  <si>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</si>
  <si>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</si>
  <si>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</si>
  <si>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</si>
  <si>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</si>
  <si>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</si>
  <si>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</si>
  <si>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</si>
  <si>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</si>
  <si>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</si>
  <si>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</si>
  <si>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</si>
  <si>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</si>
  <si>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</si>
  <si>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</si>
  <si>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</si>
  <si>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</si>
  <si>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</si>
  <si>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</si>
  <si>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</si>
  <si>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</si>
  <si>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</si>
  <si>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</si>
  <si>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</si>
  <si>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</si>
  <si>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</si>
  <si>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</si>
  <si>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</si>
  <si>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</si>
  <si>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</si>
  <si>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</si>
  <si>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</si>
  <si>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</si>
  <si>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</si>
  <si>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</si>
  <si>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</si>
  <si>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</si>
  <si>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</si>
  <si>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</si>
  <si>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</si>
  <si>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</si>
  <si>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</si>
  <si>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</si>
  <si>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</si>
  <si>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</si>
  <si>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</si>
  <si>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</si>
  <si>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</si>
  <si>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</si>
  <si>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</si>
  <si>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</si>
  <si>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</si>
  <si>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</si>
  <si>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</si>
  <si>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</si>
  <si>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</si>
  <si>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</si>
  <si>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</si>
  <si>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</si>
  <si>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</si>
  <si>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</si>
  <si>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</si>
  <si>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</si>
  <si>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</si>
  <si>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</si>
  <si>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</si>
  <si>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</si>
  <si>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</si>
  <si>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</si>
  <si>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</si>
  <si>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</si>
  <si>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</si>
  <si>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</si>
  <si>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</si>
  <si>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</si>
  <si>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</si>
  <si>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</si>
  <si>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</si>
  <si>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</si>
  <si>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</si>
  <si>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</si>
  <si>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</si>
  <si>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</si>
  <si>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</si>
  <si>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</si>
  <si>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</si>
  <si>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</si>
  <si>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</si>
  <si>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</si>
  <si>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</si>
  <si>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</si>
  <si>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</si>
  <si>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</si>
  <si>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</si>
  <si>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</si>
  <si>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</si>
  <si>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</si>
  <si>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</si>
  <si>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</si>
  <si>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</si>
  <si>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</si>
  <si>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</si>
  <si>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</si>
  <si>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</si>
  <si>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</si>
  <si>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</si>
  <si>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</si>
  <si>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</si>
  <si>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</si>
  <si>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</si>
  <si>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</si>
  <si>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</si>
  <si>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</si>
  <si>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</si>
  <si>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</si>
  <si>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</si>
  <si>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</si>
  <si>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</si>
  <si>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</si>
  <si>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</si>
  <si>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</si>
  <si>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</si>
  <si>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</si>
  <si>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</si>
  <si>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</si>
  <si>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</si>
  <si>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</si>
  <si>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</si>
  <si>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</si>
  <si>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</si>
  <si>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</si>
  <si>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</si>
  <si>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</si>
  <si>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</si>
  <si>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</si>
  <si>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</si>
  <si>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</si>
  <si>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</si>
  <si>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</si>
  <si>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</si>
  <si>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</si>
  <si>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</si>
  <si>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</si>
  <si>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</si>
  <si>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</si>
  <si>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</si>
  <si>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</si>
  <si>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</si>
  <si>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</si>
  <si>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</si>
  <si>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</si>
  <si>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</si>
  <si>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</si>
  <si>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</si>
  <si>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</si>
  <si>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</si>
  <si>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</si>
  <si>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</si>
  <si>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</si>
  <si>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</si>
  <si>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</si>
  <si>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</si>
  <si>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</si>
  <si>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</si>
  <si>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</si>
  <si>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</si>
  <si>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</si>
  <si>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</si>
  <si>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</si>
  <si>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</si>
  <si>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</si>
  <si>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</si>
  <si>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</si>
  <si>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</si>
  <si>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</si>
  <si>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</si>
  <si>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</si>
  <si>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</si>
  <si>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</si>
  <si>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</si>
  <si>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</si>
  <si>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</si>
  <si>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</si>
  <si>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</si>
  <si>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</si>
  <si>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</si>
  <si>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</si>
  <si>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</si>
  <si>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</si>
  <si>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</si>
  <si>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</si>
  <si>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</si>
  <si>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</si>
  <si>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</si>
  <si>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</si>
  <si>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</si>
  <si>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</si>
  <si>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</si>
  <si>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</si>
  <si>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</si>
  <si>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</si>
  <si>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</si>
  <si>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</si>
  <si>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</si>
  <si>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</si>
  <si>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</si>
  <si>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</si>
  <si>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</si>
  <si>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</si>
  <si>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</si>
  <si>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</si>
  <si>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</si>
  <si>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</si>
  <si>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</si>
  <si>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</si>
  <si>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</si>
  <si>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</si>
  <si>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</si>
  <si>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</si>
  <si>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</si>
  <si>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</si>
  <si>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</si>
  <si>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</si>
  <si>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</si>
  <si>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</si>
  <si>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</si>
  <si>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</si>
  <si>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</si>
  <si>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</si>
  <si>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</si>
  <si>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</si>
  <si>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</si>
  <si>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</si>
  <si>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</si>
  <si>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</si>
  <si>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</si>
  <si>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</si>
  <si>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</si>
  <si>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</si>
  <si>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</si>
  <si>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</si>
  <si>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</si>
  <si>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</si>
  <si>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</si>
  <si>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</si>
  <si>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</si>
  <si>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</si>
  <si>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</si>
  <si>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</si>
  <si>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</si>
  <si>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</si>
  <si>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</si>
  <si>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</si>
  <si>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</si>
  <si>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</si>
  <si>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</si>
  <si>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</si>
  <si>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</si>
  <si>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</si>
  <si>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</si>
  <si>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</si>
  <si>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</si>
  <si>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</si>
  <si>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</si>
  <si>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</si>
  <si>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</si>
  <si>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</si>
  <si>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</si>
  <si>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</si>
  <si>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</si>
  <si>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</si>
  <si>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</si>
  <si>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</si>
  <si>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</si>
  <si>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</si>
  <si>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</si>
  <si>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</si>
  <si>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</si>
  <si>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</si>
  <si>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</si>
  <si>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</si>
  <si>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</si>
  <si>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</si>
  <si>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</si>
  <si>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</si>
  <si>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</si>
  <si>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</si>
  <si>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</si>
  <si>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</si>
  <si>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</si>
  <si>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</si>
  <si>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</si>
  <si>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</si>
  <si>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</si>
  <si>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</si>
  <si>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</si>
  <si>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</si>
  <si>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</si>
  <si>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</si>
  <si>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</si>
  <si>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</si>
  <si>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</si>
  <si>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</si>
  <si>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</si>
  <si>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</si>
  <si>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</si>
  <si>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</si>
  <si>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</si>
  <si>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</si>
  <si>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</si>
  <si>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</si>
  <si>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</si>
  <si>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</si>
  <si>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</si>
  <si>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</si>
  <si>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</si>
  <si>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</si>
  <si>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</si>
  <si>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</si>
  <si>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</si>
  <si>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</si>
  <si>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</si>
  <si>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</si>
  <si>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</si>
  <si>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</si>
  <si>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</si>
  <si>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</si>
  <si>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</si>
  <si>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</si>
  <si>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</si>
  <si>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</si>
  <si>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</si>
  <si>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</si>
  <si>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</si>
  <si>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</si>
  <si>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</si>
  <si>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</si>
  <si>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</si>
  <si>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</si>
  <si>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</si>
  <si>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</si>
  <si>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</si>
  <si>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</si>
  <si>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</si>
  <si>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</si>
  <si>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</si>
  <si>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</si>
  <si>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</si>
  <si>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</si>
  <si>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</si>
  <si>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</si>
  <si>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</si>
  <si>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</si>
  <si>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</si>
  <si>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</si>
  <si>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</si>
  <si>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</si>
  <si>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</si>
  <si>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</si>
  <si>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</si>
  <si>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</si>
  <si>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</si>
  <si>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</si>
  <si>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</si>
  <si>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</si>
  <si>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</si>
  <si>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</si>
  <si>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</si>
  <si>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</si>
  <si>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</si>
  <si>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</si>
  <si>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</si>
  <si>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</si>
  <si>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</si>
  <si>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</si>
  <si>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</si>
  <si>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</si>
  <si>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</si>
  <si>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</si>
  <si>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</si>
  <si>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</si>
  <si>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</si>
  <si>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</si>
  <si>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</si>
  <si>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</si>
  <si>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</si>
  <si>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</si>
  <si>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</si>
  <si>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</si>
  <si>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</si>
  <si>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</si>
  <si>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</si>
  <si>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</si>
  <si>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</si>
  <si>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</si>
  <si>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</si>
  <si>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</si>
  <si>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</si>
  <si>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</si>
  <si>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</si>
  <si>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</si>
  <si>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</si>
  <si>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</si>
  <si>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</si>
  <si>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</si>
  <si>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</si>
  <si>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</si>
  <si>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</si>
  <si>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</si>
  <si>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</si>
  <si>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</si>
  <si>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</si>
  <si>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</si>
  <si>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</si>
  <si>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</si>
  <si>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</si>
  <si>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</si>
  <si>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</si>
  <si>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</si>
  <si>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</si>
  <si>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</si>
  <si>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</si>
  <si>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</si>
  <si>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</si>
  <si>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</si>
  <si>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</si>
  <si>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</si>
  <si>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</si>
  <si>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</si>
  <si>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</si>
  <si>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</si>
  <si>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</si>
  <si>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</si>
  <si>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</si>
  <si>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</si>
  <si>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</si>
  <si>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</si>
  <si>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</si>
  <si>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</si>
  <si>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</si>
  <si>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</si>
  <si>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</si>
  <si>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</si>
  <si>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</si>
  <si>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</si>
  <si>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</si>
  <si>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</si>
  <si>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</si>
  <si>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</si>
  <si>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</si>
  <si>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</si>
  <si>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</si>
  <si>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</si>
  <si>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</si>
  <si>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</si>
  <si>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</si>
  <si>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</si>
  <si>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</si>
  <si>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</si>
  <si>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</si>
  <si>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</si>
  <si>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</si>
  <si>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</si>
  <si>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</si>
  <si>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</si>
  <si>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</si>
  <si>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</si>
  <si>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</si>
  <si>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</si>
  <si>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</si>
  <si>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</si>
  <si>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</si>
  <si>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</si>
  <si>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</si>
  <si>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</si>
  <si>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</si>
  <si>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</si>
  <si>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</si>
  <si>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</si>
  <si>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</si>
  <si>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</si>
  <si>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</si>
  <si>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</si>
  <si>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</si>
  <si>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</si>
  <si>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</si>
  <si>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</si>
  <si>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</si>
  <si>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</si>
  <si>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</si>
  <si>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</si>
  <si>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</si>
  <si>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</si>
  <si>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</si>
  <si>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</si>
  <si>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</si>
  <si>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</si>
  <si>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</si>
  <si>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</si>
  <si>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</si>
  <si>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</si>
  <si>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</si>
  <si>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</si>
  <si>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</si>
  <si>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</si>
  <si>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</si>
  <si>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</si>
  <si>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</si>
  <si>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</si>
  <si>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</si>
  <si>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</si>
  <si>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</si>
  <si>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</si>
  <si>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</si>
  <si>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</si>
  <si>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</si>
  <si>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</si>
  <si>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</si>
  <si>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</si>
  <si>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</si>
  <si>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</si>
  <si>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</si>
  <si>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</si>
  <si>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</si>
  <si>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</si>
  <si>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</si>
  <si>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</si>
  <si>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</si>
  <si>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</si>
  <si>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</si>
  <si>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</si>
  <si>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</si>
  <si>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</si>
  <si>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</si>
  <si>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</si>
  <si>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</si>
  <si>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</si>
  <si>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</si>
  <si>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</si>
  <si>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</si>
  <si>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</si>
  <si>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</si>
  <si>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</si>
  <si>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</si>
  <si>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</si>
  <si>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</si>
  <si>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</si>
  <si>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</si>
  <si>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</si>
  <si>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</si>
  <si>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</si>
  <si>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</si>
  <si>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</si>
  <si>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</si>
  <si>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</si>
  <si>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</si>
  <si>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</si>
  <si>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</si>
  <si>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</si>
  <si>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</si>
  <si>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</si>
  <si>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</si>
  <si>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</si>
  <si>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</si>
  <si>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</si>
  <si>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</si>
  <si>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</si>
  <si>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</si>
  <si>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</si>
  <si>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</si>
  <si>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</si>
  <si>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</si>
  <si>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</si>
  <si>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</si>
  <si>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</si>
  <si>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</si>
  <si>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</si>
  <si>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</si>
  <si>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</si>
  <si>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</si>
  <si>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</si>
  <si>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</si>
  <si>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</si>
  <si>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</si>
  <si>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</si>
  <si>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</si>
  <si>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</si>
  <si>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</si>
  <si>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</si>
  <si>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</si>
  <si>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</si>
  <si>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</si>
  <si>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</si>
  <si>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</si>
  <si>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</si>
  <si>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</si>
  <si>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</si>
  <si>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</si>
  <si>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</si>
  <si>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</si>
  <si>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</si>
  <si>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</si>
  <si>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</si>
  <si>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</si>
  <si>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</si>
  <si>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</si>
  <si>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</si>
  <si>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</si>
  <si>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</si>
  <si>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</si>
  <si>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</si>
  <si>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</si>
  <si>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</si>
  <si>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</si>
  <si>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</si>
  <si>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</si>
  <si>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</si>
  <si>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</si>
  <si>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</si>
  <si>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</si>
  <si>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</si>
  <si>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</si>
  <si>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</si>
  <si>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</si>
  <si>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</si>
  <si>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</si>
  <si>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</si>
  <si>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</si>
  <si>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</si>
  <si>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</si>
  <si>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</si>
  <si>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</si>
  <si>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</si>
  <si>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</si>
  <si>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</si>
  <si>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</si>
  <si>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</si>
  <si>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</si>
  <si>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</si>
  <si>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</si>
  <si>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</si>
  <si>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</si>
  <si>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</si>
  <si>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</si>
  <si>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</si>
  <si>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</si>
  <si>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</si>
  <si>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</si>
  <si>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</si>
  <si>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</si>
  <si>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</si>
  <si>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</si>
  <si>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</si>
  <si>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</si>
  <si>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</si>
  <si>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</si>
  <si>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</si>
  <si>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</si>
  <si>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</si>
  <si>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</si>
  <si>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</si>
  <si>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</si>
  <si>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</si>
  <si>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</si>
  <si>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</si>
  <si>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</si>
  <si>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</si>
  <si>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</si>
  <si>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</si>
  <si>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</si>
  <si>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</si>
  <si>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</si>
  <si>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</si>
  <si>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</si>
  <si>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</si>
  <si>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</si>
  <si>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</si>
  <si>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</si>
  <si>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</si>
  <si>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</si>
  <si>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</si>
  <si>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</si>
  <si>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</si>
  <si>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</si>
  <si>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</si>
  <si>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</si>
  <si>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</si>
  <si>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</si>
  <si>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</si>
  <si>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</si>
  <si>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</si>
  <si>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</si>
  <si>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</si>
  <si>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</si>
  <si>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</si>
  <si>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</si>
  <si>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</si>
  <si>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</si>
  <si>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</si>
  <si>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</si>
  <si>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</si>
  <si>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</si>
  <si>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</si>
  <si>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</si>
  <si>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</si>
  <si>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</si>
  <si>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</si>
  <si>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</si>
  <si>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</si>
  <si>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</si>
  <si>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</si>
  <si>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</si>
  <si>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</si>
  <si>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</si>
  <si>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</si>
  <si>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</si>
  <si>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</si>
  <si>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</si>
  <si>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</si>
  <si>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</si>
  <si>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</si>
  <si>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</si>
  <si>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</si>
  <si>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</si>
  <si>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</si>
  <si>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</si>
  <si>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</si>
  <si>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</si>
  <si>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</si>
  <si>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</si>
  <si>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</si>
  <si>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</si>
  <si>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</si>
  <si>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</si>
  <si>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</si>
  <si>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</si>
  <si>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</si>
  <si>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</si>
  <si>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</si>
  <si>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</si>
  <si>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</si>
  <si>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</si>
  <si>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</si>
  <si>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</si>
  <si>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</si>
  <si>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</si>
  <si>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</si>
  <si>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</si>
  <si>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</si>
  <si>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</si>
  <si>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</si>
  <si>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</si>
  <si>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</si>
  <si>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</si>
  <si>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</si>
  <si>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</si>
  <si>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</si>
  <si>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</si>
  <si>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</si>
  <si>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</si>
  <si>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</si>
  <si>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</si>
  <si>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</si>
  <si>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</si>
  <si>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</si>
  <si>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</si>
  <si>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</si>
  <si>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</si>
  <si>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</si>
  <si>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</si>
  <si>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</si>
  <si>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</si>
  <si>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</si>
  <si>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</si>
  <si>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</si>
  <si>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</si>
  <si>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</si>
  <si>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</si>
  <si>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</si>
  <si>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</si>
  <si>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</si>
  <si>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</si>
  <si>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</si>
  <si>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</si>
  <si>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</si>
  <si>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</si>
  <si>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</si>
  <si>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</si>
  <si>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</si>
  <si>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</si>
  <si>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</si>
  <si>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</si>
  <si>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</si>
  <si>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</si>
  <si>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</si>
  <si>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</si>
  <si>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</si>
  <si>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</si>
  <si>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</si>
  <si>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</si>
  <si>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</si>
  <si>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</si>
  <si>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</si>
  <si>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</si>
  <si>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</si>
  <si>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</si>
  <si>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</si>
  <si>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</si>
  <si>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</si>
  <si>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</si>
  <si>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</si>
  <si>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</si>
  <si>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</si>
  <si>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</si>
  <si>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</si>
  <si>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</si>
  <si>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</si>
  <si>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</si>
  <si>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</si>
  <si>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</si>
  <si>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</si>
  <si>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</si>
  <si>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</si>
  <si>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</si>
  <si>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</si>
  <si>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</si>
  <si>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</si>
  <si>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</si>
  <si>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</si>
  <si>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</si>
  <si>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</si>
  <si>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</si>
  <si>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</si>
  <si>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</si>
  <si>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</si>
  <si>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</si>
  <si>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</si>
  <si>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</si>
  <si>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</si>
  <si>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</si>
  <si>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</si>
  <si>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</si>
  <si>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</si>
  <si>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</si>
  <si>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</si>
  <si>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</si>
  <si>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</si>
  <si>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</si>
  <si>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</si>
  <si>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</si>
  <si>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</si>
  <si>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</si>
  <si>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</si>
  <si>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</si>
  <si>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</si>
  <si>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</si>
  <si>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</si>
  <si>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</si>
  <si>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</si>
  <si>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</si>
  <si>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</si>
  <si>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</si>
  <si>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</si>
  <si>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</si>
  <si>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</si>
  <si>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</si>
  <si>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</si>
  <si>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</si>
  <si>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</si>
  <si>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</si>
  <si>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</si>
  <si>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</si>
  <si>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</si>
  <si>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</si>
  <si>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</si>
  <si>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</si>
  <si>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</si>
  <si>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</si>
  <si>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</si>
  <si>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</si>
  <si>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</si>
  <si>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</si>
  <si>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</si>
  <si>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</si>
  <si>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</si>
  <si>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</si>
  <si>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</si>
  <si>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</si>
  <si>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</si>
  <si>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</si>
  <si>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</si>
  <si>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</si>
  <si>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</si>
  <si>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</si>
  <si>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</si>
  <si>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</si>
  <si>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</si>
  <si>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</si>
  <si>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</si>
  <si>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</si>
  <si>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</si>
  <si>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</si>
  <si>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</si>
  <si>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</si>
  <si>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</si>
  <si>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</si>
  <si>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</si>
  <si>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</si>
  <si>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</si>
  <si>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</si>
  <si>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</si>
  <si>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</si>
  <si>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</si>
  <si>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</si>
  <si>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</si>
  <si>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</si>
  <si>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</si>
  <si>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</si>
  <si>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</si>
  <si>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</si>
  <si>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</si>
  <si>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</si>
  <si>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</si>
  <si>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</si>
  <si>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</si>
  <si>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</si>
  <si>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</si>
  <si>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</si>
  <si>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</si>
  <si>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</si>
  <si>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</si>
  <si>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</si>
  <si>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</si>
  <si>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</si>
  <si>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</si>
  <si>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</si>
  <si>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</si>
  <si>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</si>
  <si>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</si>
  <si>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</si>
  <si>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</si>
  <si>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</si>
  <si>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</si>
  <si>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</si>
  <si>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</si>
  <si>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</si>
  <si>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</si>
  <si>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</si>
  <si>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</si>
  <si>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</si>
  <si>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</si>
  <si>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</si>
  <si>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</si>
  <si>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</si>
  <si>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</si>
  <si>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</si>
  <si>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</si>
  <si>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</si>
  <si>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</si>
  <si>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</si>
  <si>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</si>
  <si>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</si>
  <si>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</si>
  <si>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</si>
  <si>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</si>
  <si>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</si>
  <si>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</si>
  <si>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</si>
  <si>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</si>
  <si>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</si>
  <si>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</si>
  <si>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</si>
  <si>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</si>
  <si>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</si>
  <si>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</si>
  <si>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</si>
  <si>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</si>
  <si>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</si>
  <si>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</si>
  <si>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</si>
  <si>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</si>
  <si>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</si>
  <si>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</si>
  <si>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</si>
  <si>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</si>
  <si>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</si>
  <si>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</si>
  <si>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</si>
  <si>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</si>
  <si>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</si>
  <si>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</si>
  <si>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</si>
  <si>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</si>
  <si>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</si>
  <si>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</si>
  <si>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</si>
  <si>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</si>
  <si>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</si>
  <si>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</si>
  <si>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</si>
  <si>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</si>
  <si>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</si>
  <si>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</si>
  <si>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</si>
  <si>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</si>
  <si>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</si>
  <si>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</si>
  <si>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</si>
  <si>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</si>
  <si>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</si>
  <si>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</si>
  <si>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</si>
  <si>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</si>
  <si>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</si>
  <si>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</si>
  <si>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</si>
  <si>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</si>
  <si>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</si>
  <si>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</si>
  <si>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</si>
  <si>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</si>
  <si>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</si>
  <si>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</si>
  <si>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</si>
  <si>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</si>
  <si>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</si>
  <si>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</si>
  <si>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</si>
  <si>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</si>
  <si>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</si>
  <si>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</si>
  <si>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</si>
  <si>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</si>
  <si>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</si>
  <si>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</si>
  <si>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</si>
  <si>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</si>
  <si>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</si>
  <si>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</si>
  <si>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</si>
  <si>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</si>
  <si>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</si>
  <si>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</si>
  <si>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</si>
  <si>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</si>
  <si>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</si>
  <si>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</si>
  <si>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</si>
  <si>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</si>
  <si>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</si>
  <si>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</si>
  <si>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</si>
  <si>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</si>
  <si>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</si>
  <si>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</si>
  <si>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</si>
  <si>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</si>
  <si>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</si>
  <si>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</si>
  <si>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</si>
  <si>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</si>
  <si>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</si>
  <si>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</si>
  <si>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</si>
  <si>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</si>
  <si>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</si>
  <si>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</si>
  <si>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</si>
  <si>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</si>
  <si>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</si>
  <si>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</si>
  <si>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</si>
  <si>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</si>
  <si>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</si>
  <si>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</si>
  <si>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</si>
  <si>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</si>
  <si>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</si>
  <si>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</si>
  <si>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</si>
  <si>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</si>
  <si>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</si>
  <si>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</si>
  <si>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</si>
  <si>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</si>
  <si>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</si>
  <si>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</si>
  <si>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</si>
  <si>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</si>
  <si>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</si>
  <si>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</si>
  <si>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</si>
  <si>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</si>
  <si>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</si>
  <si>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</si>
  <si>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</si>
  <si>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</si>
  <si>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</si>
  <si>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</si>
  <si>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</si>
  <si>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</si>
  <si>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</si>
  <si>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</si>
  <si>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</si>
  <si>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</si>
  <si>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</si>
  <si>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</si>
  <si>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</si>
  <si>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</si>
  <si>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</si>
  <si>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</si>
  <si>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</si>
  <si>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</si>
  <si>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</si>
  <si>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</si>
  <si>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</si>
  <si>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</si>
  <si>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</si>
  <si>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</si>
  <si>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</si>
  <si>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</si>
  <si>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</si>
  <si>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</si>
  <si>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</si>
  <si>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</si>
  <si>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</si>
  <si>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</si>
  <si>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</si>
  <si>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</si>
  <si>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</si>
  <si>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</si>
  <si>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</si>
  <si>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</si>
  <si>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</si>
  <si>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</si>
  <si>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</si>
  <si>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</si>
  <si>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</si>
  <si>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</si>
  <si>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</si>
  <si>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</si>
  <si>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</si>
  <si>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</si>
  <si>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</si>
  <si>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</si>
  <si>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</si>
  <si>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</si>
  <si>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</si>
  <si>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</si>
  <si>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</si>
  <si>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</si>
  <si>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</si>
  <si>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</si>
  <si>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</si>
  <si>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</si>
  <si>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</si>
  <si>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</si>
  <si>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</si>
  <si>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</si>
  <si>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</si>
  <si>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</si>
  <si>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</si>
  <si>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</si>
  <si>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</si>
  <si>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</si>
  <si>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</si>
  <si>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</si>
  <si>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</si>
  <si>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</si>
  <si>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</si>
  <si>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</si>
  <si>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</si>
  <si>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</si>
  <si>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</si>
  <si>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</si>
  <si>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</si>
  <si>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</si>
  <si>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</si>
  <si>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</si>
  <si>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</si>
  <si>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</si>
  <si>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</si>
  <si>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</si>
  <si>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</si>
  <si>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</si>
  <si>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</si>
  <si>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</si>
  <si>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</si>
  <si>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</si>
  <si>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</si>
  <si>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</si>
  <si>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</si>
  <si>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</si>
  <si>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</si>
  <si>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</si>
  <si>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</si>
  <si>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</si>
  <si>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</si>
  <si>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</si>
  <si>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</si>
  <si>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</si>
  <si>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</si>
  <si>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</si>
  <si>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</si>
  <si>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</si>
  <si>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</si>
  <si>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</si>
  <si>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</si>
  <si>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</si>
  <si>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</si>
  <si>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</si>
  <si>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</si>
  <si>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</si>
  <si>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</si>
  <si>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</si>
  <si>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</si>
  <si>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</si>
  <si>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</si>
  <si>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</si>
  <si>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</si>
  <si>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</si>
  <si>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</si>
  <si>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</si>
  <si>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</si>
  <si>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</si>
  <si>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</si>
  <si>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</si>
  <si>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</si>
  <si>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</si>
  <si>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</si>
  <si>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</si>
  <si>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</si>
  <si>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</si>
  <si>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</si>
  <si>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</si>
  <si>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</si>
  <si>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</si>
  <si>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</si>
  <si>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</si>
  <si>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</si>
  <si>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</si>
  <si>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</si>
  <si>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</si>
  <si>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</si>
  <si>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</si>
  <si>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</si>
  <si>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</si>
  <si>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</si>
  <si>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</si>
  <si>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</si>
  <si>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</si>
  <si>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</si>
  <si>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</si>
  <si>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</si>
  <si>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</si>
  <si>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</si>
  <si>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</si>
  <si>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</si>
  <si>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</si>
  <si>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</si>
  <si>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</si>
  <si>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</si>
  <si>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</si>
  <si>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</si>
  <si>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</si>
  <si>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</si>
  <si>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</si>
  <si>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</si>
  <si>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</si>
  <si>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</si>
  <si>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</si>
  <si>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</si>
  <si>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</si>
  <si>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</si>
  <si>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</si>
  <si>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</si>
  <si>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</si>
  <si>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</si>
  <si>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</si>
  <si>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</si>
  <si>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</si>
  <si>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</si>
  <si>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</si>
  <si>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</si>
  <si>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</si>
  <si>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</si>
  <si>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</si>
  <si>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</si>
  <si>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</si>
  <si>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</si>
  <si>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</si>
  <si>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</si>
  <si>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</si>
  <si>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</si>
  <si>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</si>
  <si>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</si>
  <si>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</si>
  <si>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</si>
  <si>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</si>
  <si>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</si>
  <si>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</si>
  <si>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</si>
  <si>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</si>
  <si>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</si>
  <si>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</si>
  <si>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</si>
  <si>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</si>
  <si>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</si>
  <si>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</si>
  <si>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</si>
  <si>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</si>
  <si>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</si>
  <si>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</si>
  <si>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</si>
  <si>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</si>
  <si>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</si>
  <si>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</si>
  <si>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</si>
  <si>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</si>
  <si>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</si>
  <si>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</si>
  <si>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</si>
  <si>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</si>
  <si>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</si>
  <si>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</si>
  <si>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</si>
  <si>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</si>
  <si>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</si>
  <si>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</si>
  <si>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</si>
  <si>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</si>
  <si>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</si>
  <si>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</si>
  <si>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</si>
  <si>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</si>
  <si>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</si>
  <si>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</si>
  <si>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</si>
  <si>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</si>
  <si>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</si>
  <si>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</si>
  <si>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</si>
  <si>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</si>
  <si>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</si>
  <si>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</si>
  <si>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</si>
  <si>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</si>
  <si>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</si>
  <si>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</si>
  <si>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</si>
  <si>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</si>
  <si>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</si>
  <si>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</si>
  <si>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</si>
  <si>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</si>
  <si>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</si>
  <si>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</si>
  <si>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</si>
  <si>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</si>
  <si>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</si>
  <si>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</si>
  <si>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</si>
  <si>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</si>
  <si>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</si>
  <si>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</si>
  <si>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</si>
  <si>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</si>
  <si>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</si>
  <si>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</si>
  <si>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</si>
  <si>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</si>
  <si>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</si>
  <si>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</si>
  <si>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</si>
  <si>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</si>
  <si>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</si>
  <si>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</si>
  <si>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</si>
  <si>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</si>
  <si>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</si>
  <si>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</si>
  <si>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</si>
  <si>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</si>
  <si>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</si>
  <si>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</si>
  <si>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</si>
  <si>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</si>
  <si>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</si>
  <si>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</si>
  <si>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</si>
  <si>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</si>
  <si>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</si>
  <si>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</si>
  <si>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</si>
  <si>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</si>
  <si>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</si>
  <si>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</si>
  <si>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</si>
  <si>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</si>
  <si>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</si>
  <si>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</si>
  <si>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</si>
  <si>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</si>
  <si>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</si>
  <si>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</si>
  <si>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</si>
  <si>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</si>
  <si>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</si>
  <si>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</si>
  <si>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</si>
  <si>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</si>
  <si>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</si>
  <si>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</si>
  <si>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</si>
  <si>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</si>
  <si>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</si>
  <si>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</si>
  <si>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</si>
  <si>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</si>
  <si>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</si>
  <si>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</si>
  <si>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</si>
  <si>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</si>
  <si>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</si>
  <si>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</si>
  <si>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</si>
  <si>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</si>
  <si>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</si>
  <si>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</si>
  <si>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</si>
  <si>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</si>
  <si>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</si>
  <si>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</si>
  <si>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</si>
  <si>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</si>
  <si>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</si>
  <si>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</si>
  <si>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</si>
  <si>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</si>
  <si>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</si>
  <si>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</si>
  <si>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</si>
  <si>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</si>
  <si>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</si>
  <si>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</si>
  <si>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</si>
  <si>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</si>
  <si>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</si>
  <si>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</si>
  <si>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</si>
  <si>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</si>
  <si>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</si>
  <si>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</si>
  <si>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</si>
  <si>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</si>
  <si>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</si>
  <si>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</si>
  <si>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</si>
  <si>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</si>
  <si>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</si>
  <si>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</si>
  <si>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</si>
  <si>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</si>
  <si>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</si>
  <si>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</si>
  <si>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</si>
  <si>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</si>
  <si>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</si>
  <si>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</si>
  <si>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</si>
  <si>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</si>
  <si>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</si>
  <si>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</si>
  <si>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</si>
  <si>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</si>
  <si>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</si>
  <si>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</si>
  <si>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</si>
  <si>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</si>
  <si>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</si>
  <si>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</si>
  <si>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</si>
  <si>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</si>
  <si>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</si>
  <si>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</si>
  <si>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</si>
  <si>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</si>
  <si>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</si>
  <si>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</si>
  <si>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</si>
  <si>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</si>
  <si>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</si>
  <si>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</si>
  <si>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</si>
  <si>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</si>
  <si>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</si>
  <si>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</si>
  <si>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</si>
  <si>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</si>
  <si>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</si>
  <si>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</si>
  <si>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</si>
  <si>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</si>
  <si>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</si>
  <si>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</si>
  <si>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</si>
  <si>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</si>
  <si>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</si>
  <si>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</si>
  <si>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</si>
  <si>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</si>
  <si>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</si>
  <si>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</si>
  <si>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</si>
  <si>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</si>
  <si>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</si>
  <si>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</si>
  <si>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</si>
  <si>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</si>
  <si>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</si>
  <si>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</si>
  <si>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</si>
  <si>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</si>
  <si>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</si>
  <si>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</si>
  <si>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</si>
  <si>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</si>
  <si>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</si>
  <si>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</si>
  <si>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</si>
  <si>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</si>
  <si>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</si>
  <si>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</si>
  <si>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</si>
  <si>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</si>
  <si>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</si>
  <si>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</si>
  <si>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</si>
  <si>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</si>
  <si>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</si>
  <si>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</si>
  <si>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</si>
  <si>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</si>
  <si>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</si>
  <si>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</si>
  <si>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</si>
  <si>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</si>
  <si>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</si>
  <si>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</si>
  <si>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</si>
  <si>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</si>
  <si>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</si>
  <si>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</si>
  <si>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</si>
  <si>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</si>
  <si>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</si>
  <si>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</si>
  <si>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</si>
  <si>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</si>
  <si>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</si>
  <si>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</si>
  <si>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</si>
  <si>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</si>
  <si>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</si>
  <si>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</si>
  <si>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</si>
  <si>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</si>
  <si>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</si>
  <si>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</si>
  <si>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</si>
  <si>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</si>
  <si>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</si>
  <si>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</si>
  <si>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</si>
  <si>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</si>
  <si>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</si>
  <si>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</si>
  <si>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</si>
  <si>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</si>
  <si>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</si>
  <si>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</si>
  <si>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</si>
  <si>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</si>
  <si>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</si>
  <si>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</si>
  <si>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</si>
  <si>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</si>
  <si>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</si>
  <si>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</si>
  <si>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</si>
  <si>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</si>
  <si>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</si>
  <si>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</si>
  <si>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</si>
  <si>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</si>
  <si>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</si>
  <si>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</si>
  <si>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</si>
  <si>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</si>
  <si>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</si>
  <si>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</si>
  <si>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</si>
  <si>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</si>
  <si>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</si>
  <si>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</si>
  <si>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</si>
  <si>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</si>
  <si>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</si>
  <si>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</si>
  <si>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</si>
  <si>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</si>
  <si>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</si>
  <si>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</si>
  <si>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</si>
  <si>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</si>
  <si>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</si>
  <si>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</si>
  <si>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</si>
  <si>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</si>
  <si>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</si>
  <si>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</si>
  <si>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</si>
  <si>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</si>
  <si>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</si>
  <si>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</si>
  <si>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</si>
  <si>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</si>
  <si>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</si>
  <si>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</si>
  <si>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</si>
  <si>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</si>
  <si>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</si>
  <si>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</si>
  <si>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</si>
  <si>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</si>
  <si>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</si>
  <si>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</si>
  <si>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</si>
  <si>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</si>
  <si>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</si>
  <si>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</si>
  <si>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</si>
  <si>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</si>
  <si>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</si>
  <si>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</si>
  <si>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</si>
  <si>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</si>
  <si>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</si>
  <si>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</si>
  <si>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</si>
  <si>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</si>
  <si>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</si>
  <si>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</si>
  <si>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</si>
  <si>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</si>
  <si>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</si>
  <si>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</si>
  <si>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</si>
  <si>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</si>
  <si>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</si>
  <si>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</si>
  <si>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</si>
  <si>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</si>
  <si>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</si>
  <si>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</si>
  <si>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</si>
  <si>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</si>
  <si>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</si>
  <si>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</si>
  <si>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</si>
  <si>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</si>
  <si>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</si>
  <si>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</si>
  <si>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</si>
  <si>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</si>
  <si>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</si>
  <si>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</si>
  <si>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</si>
  <si>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</si>
  <si>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</si>
  <si>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</si>
  <si>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</si>
  <si>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</si>
  <si>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</si>
  <si>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</si>
  <si>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</si>
  <si>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</si>
  <si>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</si>
  <si>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</si>
  <si>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</si>
  <si>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</si>
  <si>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</si>
  <si>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</si>
  <si>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</si>
  <si>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</si>
  <si>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</si>
  <si>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</si>
  <si>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</si>
  <si>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</si>
  <si>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</si>
  <si>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</si>
  <si>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</si>
  <si>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</si>
  <si>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</si>
  <si>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</si>
  <si>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</si>
  <si>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</si>
  <si>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</si>
  <si>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</si>
  <si>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</si>
  <si>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</si>
  <si>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</si>
  <si>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</si>
  <si>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</si>
  <si>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</si>
  <si>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</si>
  <si>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</si>
  <si>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</si>
  <si>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</si>
  <si>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</si>
  <si>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</si>
  <si>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</si>
  <si>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</si>
  <si>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</si>
  <si>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</si>
  <si>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</si>
  <si>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</si>
  <si>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</si>
  <si>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</si>
  <si>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</si>
  <si>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</si>
  <si>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</si>
  <si>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</si>
  <si>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</si>
  <si>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</si>
  <si>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</si>
  <si>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</si>
  <si>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</si>
  <si>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</si>
  <si>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</si>
  <si>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</si>
  <si>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</si>
  <si>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</si>
  <si>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</si>
  <si>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</si>
  <si>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</si>
  <si>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</si>
  <si>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</si>
  <si>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</si>
  <si>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</si>
  <si>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</si>
  <si>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</si>
  <si>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</si>
  <si>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</si>
  <si>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</si>
  <si>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</si>
  <si>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</si>
  <si>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</si>
  <si>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</si>
  <si>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</si>
  <si>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</si>
  <si>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</si>
  <si>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</si>
  <si>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</si>
  <si>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</si>
  <si>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</si>
  <si>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</si>
  <si>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</si>
  <si>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</si>
  <si>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</si>
  <si>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</si>
  <si>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</si>
  <si>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</si>
  <si>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</si>
  <si>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</si>
  <si>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</si>
  <si>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</si>
  <si>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</si>
  <si>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</si>
  <si>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</si>
  <si>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</si>
  <si>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</si>
  <si>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</si>
  <si>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</si>
  <si>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</si>
  <si>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</si>
  <si>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</si>
  <si>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</si>
  <si>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</si>
  <si>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</si>
  <si>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</si>
  <si>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</si>
  <si>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</si>
  <si>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</si>
  <si>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</si>
  <si>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</si>
  <si>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</si>
  <si>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</si>
  <si>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</si>
  <si>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</si>
  <si>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</si>
  <si>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</si>
  <si>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</si>
  <si>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</si>
  <si>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</si>
  <si>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</si>
  <si>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</si>
  <si>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</si>
  <si>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</si>
  <si>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</si>
  <si>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</si>
  <si>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</si>
  <si>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</si>
  <si>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</si>
  <si>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</si>
  <si>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</si>
  <si>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</si>
  <si>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</si>
  <si>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</si>
  <si>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</si>
  <si>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</si>
  <si>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</si>
  <si>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</si>
  <si>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</si>
  <si>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</si>
  <si>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</si>
  <si>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</si>
  <si>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</si>
  <si>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</si>
  <si>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</si>
  <si>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</si>
  <si>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</si>
  <si>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</si>
  <si>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</si>
  <si>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</si>
  <si>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</si>
  <si>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</si>
  <si>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</si>
  <si>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</si>
  <si>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</si>
  <si>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</si>
  <si>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</si>
  <si>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</si>
  <si>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</si>
  <si>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</si>
  <si>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</si>
  <si>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</si>
  <si>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</si>
  <si>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</si>
  <si>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</si>
  <si>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</si>
  <si>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</si>
  <si>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</si>
  <si>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</si>
  <si>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</si>
  <si>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</si>
  <si>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</si>
  <si>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</si>
  <si>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</si>
  <si>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</si>
  <si>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</si>
  <si>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</si>
  <si>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</si>
  <si>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</si>
  <si>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</si>
  <si>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</si>
  <si>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</si>
  <si>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</si>
  <si>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</si>
  <si>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</si>
  <si>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</si>
  <si>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</si>
  <si>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</si>
  <si>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</si>
  <si>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</si>
  <si>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</si>
  <si>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</si>
  <si>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</si>
  <si>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</si>
  <si>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</si>
  <si>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</si>
  <si>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</si>
  <si>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</si>
  <si>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</si>
  <si>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</si>
  <si>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</si>
  <si>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</si>
  <si>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</si>
  <si>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</si>
  <si>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</si>
  <si>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</si>
  <si>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</si>
  <si>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</si>
  <si>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</si>
  <si>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</si>
  <si>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</si>
  <si>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</si>
  <si>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</si>
  <si>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</si>
  <si>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</si>
  <si>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</si>
  <si>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</si>
  <si>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</si>
  <si>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</si>
  <si>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</si>
  <si>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</si>
  <si>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</si>
  <si>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</si>
  <si>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</si>
  <si>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</si>
  <si>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</si>
  <si>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</si>
  <si>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</si>
  <si>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</si>
  <si>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</si>
  <si>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</si>
  <si>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</si>
  <si>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</si>
  <si>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</si>
  <si>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</si>
  <si>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</si>
  <si>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</si>
  <si>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</si>
  <si>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</si>
  <si>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</si>
  <si>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</si>
  <si>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</si>
  <si>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</si>
  <si>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</si>
  <si>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</si>
  <si>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</si>
  <si>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</si>
  <si>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</si>
  <si>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</si>
  <si>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</si>
  <si>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</si>
  <si>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</si>
  <si>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</si>
  <si>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</si>
  <si>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</si>
  <si>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</si>
  <si>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</si>
  <si>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</si>
  <si>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</si>
  <si>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</si>
  <si>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</si>
  <si>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</si>
  <si>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</si>
  <si>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</si>
  <si>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</si>
  <si>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</si>
  <si>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</si>
  <si>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</si>
  <si>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</si>
  <si>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</si>
  <si>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</si>
  <si>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</si>
  <si>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</si>
  <si>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</si>
  <si>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</si>
  <si>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</si>
  <si>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</si>
  <si>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</si>
  <si>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</si>
  <si>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</si>
  <si>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</si>
  <si>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</si>
  <si>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</si>
  <si>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</si>
  <si>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</si>
  <si>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</si>
  <si>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</si>
  <si>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</si>
  <si>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</si>
  <si>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</si>
  <si>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</si>
  <si>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</si>
  <si>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</si>
  <si>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</si>
  <si>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</si>
  <si>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</si>
  <si>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</si>
  <si>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</si>
  <si>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</si>
  <si>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</si>
  <si>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</si>
  <si>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</si>
  <si>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</si>
  <si>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</si>
  <si>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</si>
  <si>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</si>
  <si>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</si>
  <si>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</si>
  <si>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</si>
  <si>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</si>
  <si>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</si>
  <si>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</si>
  <si>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</si>
  <si>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</si>
  <si>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</si>
  <si>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</si>
  <si>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</si>
  <si>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</si>
  <si>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</si>
  <si>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</si>
  <si>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</si>
  <si>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</si>
  <si>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</si>
  <si>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</si>
  <si>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</si>
  <si>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</si>
  <si>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</si>
  <si>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</si>
  <si>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</si>
  <si>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</si>
  <si>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</si>
  <si>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</si>
  <si>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</si>
  <si>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</si>
  <si>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</si>
  <si>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</si>
  <si>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</si>
  <si>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</si>
  <si>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</si>
  <si>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</si>
  <si>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</si>
  <si>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</si>
  <si>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</si>
  <si>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</si>
  <si>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</si>
  <si>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</si>
  <si>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</si>
  <si>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</si>
  <si>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</si>
  <si>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</si>
  <si>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</si>
  <si>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</si>
  <si>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</si>
  <si>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</si>
  <si>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</si>
  <si>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</si>
  <si>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</si>
  <si>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</si>
  <si>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</si>
  <si>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</si>
  <si>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</si>
  <si>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</si>
  <si>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</si>
  <si>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</si>
  <si>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</si>
  <si>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</si>
  <si>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</si>
  <si>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</si>
  <si>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</si>
  <si>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</si>
  <si>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</si>
  <si>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</si>
  <si>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</si>
  <si>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</si>
  <si>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</si>
  <si>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</si>
  <si>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</si>
  <si>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</si>
  <si>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</si>
  <si>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</si>
  <si>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</si>
  <si>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</si>
  <si>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</si>
  <si>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</si>
  <si>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</si>
  <si>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</si>
  <si>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</si>
  <si>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</si>
  <si>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</si>
  <si>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</si>
  <si>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</si>
  <si>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</si>
  <si>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</si>
  <si>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</si>
  <si>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</si>
  <si>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</si>
  <si>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</si>
  <si>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</si>
  <si>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</si>
  <si>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</si>
  <si>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</si>
  <si>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</si>
  <si>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</si>
  <si>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</si>
  <si>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</si>
  <si>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</si>
  <si>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</si>
  <si>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</si>
  <si>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</si>
  <si>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</si>
  <si>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</si>
  <si>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</si>
  <si>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</si>
  <si>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</si>
  <si>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</si>
  <si>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</si>
  <si>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</si>
  <si>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</si>
  <si>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</si>
  <si>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</si>
  <si>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</si>
  <si>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</si>
  <si>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</si>
  <si>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</si>
  <si>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</si>
  <si>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</si>
  <si>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</si>
  <si>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</si>
  <si>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</si>
  <si>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</si>
  <si>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</si>
  <si>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</si>
  <si>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</si>
  <si>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</si>
  <si>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</si>
  <si>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</si>
  <si>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</si>
  <si>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</si>
  <si>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</si>
  <si>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</si>
  <si>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</si>
  <si>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</si>
  <si>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</si>
  <si>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</si>
  <si>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</si>
  <si>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</si>
  <si>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</si>
  <si>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</si>
  <si>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</si>
  <si>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</si>
  <si>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</si>
  <si>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</si>
  <si>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</si>
  <si>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</si>
  <si>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</si>
  <si>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</si>
  <si>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</si>
  <si>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</si>
  <si>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</si>
  <si>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</si>
  <si>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</si>
  <si>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</si>
  <si>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</si>
  <si>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</si>
  <si>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</si>
  <si>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</si>
  <si>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</si>
  <si>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</si>
  <si>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</si>
  <si>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</si>
  <si>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</si>
  <si>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</si>
  <si>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</si>
  <si>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</si>
  <si>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</si>
  <si>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</si>
  <si>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</si>
  <si>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</si>
  <si>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</si>
  <si>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</si>
  <si>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</si>
  <si>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</si>
  <si>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</si>
  <si>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</si>
  <si>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</si>
  <si>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</si>
  <si>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</si>
  <si>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</si>
  <si>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</si>
  <si>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</si>
  <si>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</si>
  <si>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</si>
  <si>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</si>
  <si>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</si>
  <si>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</si>
  <si>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</si>
  <si>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</si>
  <si>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</si>
  <si>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</si>
  <si>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</si>
  <si>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</si>
  <si>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</si>
  <si>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</si>
  <si>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</si>
  <si>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</si>
  <si>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</si>
  <si>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</si>
  <si>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</si>
  <si>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</si>
  <si>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</si>
  <si>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</si>
  <si>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</si>
  <si>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</si>
  <si>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</si>
  <si>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</si>
  <si>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</si>
  <si>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</si>
  <si>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</si>
  <si>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</si>
  <si>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</si>
  <si>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</si>
  <si>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</si>
  <si>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</si>
  <si>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</si>
  <si>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</si>
  <si>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</si>
  <si>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</si>
  <si>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</si>
  <si>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</si>
  <si>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</si>
  <si>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</si>
  <si>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</si>
  <si>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</si>
  <si>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</si>
  <si>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</si>
  <si>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</si>
  <si>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</si>
  <si>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</si>
  <si>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</si>
  <si>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</si>
  <si>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</si>
  <si>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</si>
  <si>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</si>
  <si>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</si>
  <si>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</si>
  <si>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</si>
  <si>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</si>
  <si>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</si>
  <si>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</si>
  <si>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</si>
  <si>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</si>
  <si>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</si>
  <si>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</si>
  <si>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</si>
  <si>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</si>
  <si>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</si>
  <si>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</si>
  <si>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</si>
  <si>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</si>
  <si>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</si>
  <si>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</si>
  <si>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</si>
  <si>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</si>
  <si>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</si>
  <si>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</si>
  <si>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</si>
  <si>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</si>
  <si>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</si>
  <si>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</si>
  <si>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</si>
  <si>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</si>
  <si>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</si>
  <si>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</si>
  <si>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</si>
  <si>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</si>
  <si>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</si>
  <si>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</si>
  <si>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</si>
  <si>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</si>
  <si>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</si>
  <si>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</si>
  <si>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</si>
  <si>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</si>
  <si>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</si>
  <si>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</si>
  <si>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</si>
  <si>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</si>
  <si>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</si>
  <si>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</si>
  <si>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</si>
  <si>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</si>
  <si>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</si>
  <si>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</si>
  <si>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</si>
  <si>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</si>
  <si>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</si>
  <si>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</si>
  <si>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</si>
  <si>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</si>
  <si>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</si>
  <si>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</si>
  <si>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</si>
  <si>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</si>
  <si>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</si>
  <si>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</si>
  <si>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</si>
  <si>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</si>
  <si>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</si>
  <si>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</si>
  <si>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</si>
  <si>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</si>
  <si>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</si>
  <si>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</si>
  <si>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</si>
  <si>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</si>
  <si>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</si>
  <si>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</si>
  <si>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</si>
  <si>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</si>
  <si>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</si>
  <si>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</si>
  <si>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</si>
  <si>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</si>
  <si>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</si>
  <si>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</si>
  <si>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</si>
  <si>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</si>
  <si>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</si>
  <si>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</si>
  <si>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</si>
  <si>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</si>
  <si>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</si>
  <si>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</si>
  <si>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</si>
  <si>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</si>
  <si>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</si>
  <si>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</si>
  <si>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</si>
  <si>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</si>
  <si>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</si>
  <si>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</si>
  <si>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</si>
  <si>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</si>
  <si>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</si>
  <si>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</si>
  <si>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</si>
  <si>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</si>
  <si>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</si>
  <si>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</si>
  <si>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</si>
  <si>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</si>
  <si>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</si>
  <si>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</si>
  <si>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</si>
  <si>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</si>
  <si>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</si>
  <si>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</si>
  <si>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</si>
  <si>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</si>
  <si>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</si>
  <si>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</si>
  <si>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</si>
  <si>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</si>
  <si>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</si>
  <si>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</si>
  <si>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</si>
  <si>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</si>
  <si>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</si>
  <si>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</si>
  <si>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</si>
  <si>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</si>
  <si>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</si>
  <si>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</si>
  <si>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</si>
  <si>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</si>
  <si>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</si>
  <si>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</si>
  <si>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</si>
  <si>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</si>
  <si>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</si>
  <si>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</si>
  <si>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</si>
  <si>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</si>
  <si>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</si>
  <si>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</si>
  <si>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</si>
  <si>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</si>
  <si>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</si>
  <si>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</si>
  <si>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</si>
  <si>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</si>
  <si>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</si>
  <si>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</si>
  <si>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</si>
  <si>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</si>
  <si>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</si>
  <si>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</si>
  <si>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</si>
  <si>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</si>
  <si>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</si>
  <si>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</si>
  <si>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</si>
  <si>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</si>
  <si>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</si>
  <si>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</si>
  <si>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</si>
  <si>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</si>
  <si>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</si>
  <si>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</si>
  <si>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</si>
  <si>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</si>
  <si>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</si>
  <si>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</si>
  <si>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</si>
  <si>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</si>
  <si>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</si>
  <si>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</si>
  <si>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</si>
  <si>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</si>
  <si>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</si>
  <si>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</si>
  <si>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</si>
  <si>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</si>
  <si>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</si>
  <si>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</si>
  <si>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</si>
  <si>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</si>
  <si>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</si>
  <si>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</si>
  <si>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</si>
  <si>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</si>
  <si>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</si>
  <si>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</si>
  <si>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</si>
  <si>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</si>
  <si>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</si>
  <si>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</si>
  <si>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</si>
  <si>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</si>
  <si>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</si>
  <si>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</si>
  <si>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</si>
  <si>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</si>
  <si>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</si>
  <si>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</si>
  <si>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</si>
  <si>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</si>
  <si>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</si>
  <si>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</si>
  <si>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</si>
  <si>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</si>
  <si>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</si>
  <si>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</si>
  <si>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</si>
  <si>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</si>
  <si>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</si>
  <si>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</si>
  <si>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</si>
  <si>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</si>
  <si>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</si>
  <si>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</si>
  <si>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</si>
  <si>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</si>
  <si>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</si>
  <si>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</si>
  <si>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</si>
  <si>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</si>
  <si>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</si>
  <si>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</si>
  <si>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</si>
  <si>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</si>
  <si>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</si>
  <si>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</si>
  <si>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</si>
  <si>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</si>
  <si>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</si>
  <si>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</si>
  <si>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</si>
  <si>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</si>
  <si>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</si>
  <si>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</si>
  <si>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</si>
  <si>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</si>
  <si>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</si>
  <si>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</si>
  <si>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</si>
  <si>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</si>
  <si>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</si>
  <si>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</si>
  <si>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</si>
  <si>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</si>
  <si>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</si>
  <si>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</si>
  <si>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</si>
  <si>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</si>
  <si>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</si>
  <si>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</si>
  <si>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</si>
  <si>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</si>
  <si>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</si>
  <si>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</si>
  <si>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</si>
  <si>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</si>
  <si>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</si>
  <si>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</si>
  <si>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</si>
  <si>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</si>
  <si>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</si>
  <si>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</si>
  <si>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</si>
  <si>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</si>
  <si>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</si>
  <si>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</si>
  <si>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</si>
  <si>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</si>
  <si>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</si>
  <si>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</si>
  <si>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</si>
  <si>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</si>
  <si>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</si>
  <si>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</si>
  <si>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</si>
  <si>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</si>
  <si>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</si>
  <si>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</si>
  <si>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</si>
  <si>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</si>
  <si>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</si>
  <si>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</si>
  <si>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</si>
  <si>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</si>
  <si>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</si>
  <si>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</si>
  <si>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</si>
  <si>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</si>
  <si>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</si>
  <si>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</si>
  <si>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</si>
  <si>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</si>
  <si>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</si>
  <si>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</si>
  <si>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</si>
  <si>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</si>
  <si>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</si>
  <si>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</si>
  <si>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</si>
  <si>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</si>
  <si>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</si>
  <si>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</si>
  <si>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</si>
  <si>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</si>
  <si>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</si>
  <si>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</si>
  <si>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</si>
  <si>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</si>
  <si>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</si>
  <si>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</si>
  <si>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</si>
  <si>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</si>
  <si>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</si>
  <si>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</si>
  <si>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</si>
  <si>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</si>
  <si>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</si>
  <si>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</si>
  <si>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</si>
  <si>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</si>
  <si>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</si>
  <si>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</si>
  <si>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</si>
  <si>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</si>
  <si>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</si>
  <si>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</si>
  <si>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</si>
  <si>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</si>
  <si>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</si>
  <si>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</si>
  <si>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</si>
  <si>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</si>
  <si>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</si>
  <si>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</si>
  <si>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</si>
  <si>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</si>
  <si>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</si>
  <si>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</si>
  <si>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</si>
  <si>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</si>
  <si>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</si>
  <si>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</si>
  <si>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</si>
  <si>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</si>
  <si>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</si>
  <si>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</si>
  <si>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</si>
  <si>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</si>
  <si>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</si>
  <si>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</si>
  <si>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</si>
  <si>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</si>
  <si>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</si>
  <si>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</si>
  <si>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</si>
  <si>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</si>
  <si>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</si>
  <si>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</si>
  <si>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</si>
  <si>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</si>
  <si>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</si>
  <si>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</si>
  <si>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</si>
  <si>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</si>
  <si>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</si>
  <si>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</si>
  <si>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</si>
  <si>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</si>
  <si>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</si>
  <si>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</si>
  <si>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</si>
  <si>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</si>
  <si>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</si>
  <si>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</si>
  <si>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</si>
  <si>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</si>
  <si>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</si>
  <si>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</si>
  <si>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</si>
  <si>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</si>
  <si>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</si>
  <si>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</si>
  <si>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</si>
  <si>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</si>
  <si>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</si>
  <si>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</si>
  <si>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</si>
  <si>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</si>
  <si>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</si>
  <si>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</si>
  <si>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</si>
  <si>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</si>
  <si>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</si>
  <si>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</si>
  <si>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</si>
  <si>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</si>
  <si>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</si>
  <si>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</si>
  <si>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</si>
  <si>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</si>
  <si>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</si>
  <si>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</si>
  <si>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</si>
  <si>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</si>
  <si>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</si>
  <si>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</si>
  <si>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</si>
  <si>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</si>
  <si>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</si>
  <si>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</si>
  <si>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</si>
  <si>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</si>
  <si>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</si>
  <si>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</si>
  <si>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</si>
  <si>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</si>
  <si>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</si>
  <si>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</si>
  <si>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</si>
  <si>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</si>
  <si>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</si>
  <si>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</si>
  <si>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</si>
  <si>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</si>
  <si>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</si>
  <si>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</si>
  <si>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</si>
  <si>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</si>
  <si>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</si>
  <si>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</si>
  <si>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</si>
  <si>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</si>
  <si>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</si>
  <si>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</si>
  <si>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</si>
  <si>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</si>
  <si>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</si>
  <si>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</si>
  <si>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</si>
  <si>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</si>
  <si>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</si>
  <si>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</si>
  <si>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</si>
  <si>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</si>
  <si>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</si>
  <si>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</si>
  <si>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</si>
  <si>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</si>
  <si>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</si>
  <si>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</si>
  <si>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</si>
  <si>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</si>
  <si>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</si>
  <si>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</si>
  <si>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</si>
  <si>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</si>
  <si>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</si>
  <si>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</si>
  <si>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</si>
  <si>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</si>
  <si>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</si>
  <si>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</si>
  <si>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</si>
  <si>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</si>
  <si>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</si>
  <si>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</si>
  <si>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</si>
  <si>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</si>
  <si>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</si>
  <si>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</si>
  <si>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</si>
  <si>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</si>
  <si>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</si>
  <si>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</si>
  <si>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</si>
  <si>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</si>
  <si>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</si>
  <si>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</si>
  <si>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</si>
  <si>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</si>
  <si>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</si>
  <si>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</si>
  <si>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</si>
  <si>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</si>
  <si>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</si>
  <si>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</si>
  <si>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</si>
  <si>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</si>
  <si>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</si>
  <si>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</si>
  <si>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</si>
  <si>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</si>
  <si>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</si>
  <si>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</si>
  <si>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</si>
  <si>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</si>
  <si>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</si>
  <si>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</si>
  <si>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</si>
  <si>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</si>
  <si>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</si>
  <si>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</si>
  <si>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</si>
  <si>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</si>
  <si>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</si>
  <si>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</si>
  <si>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</si>
  <si>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</si>
  <si>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</si>
  <si>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</si>
  <si>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</si>
  <si>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</si>
  <si>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</si>
  <si>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</si>
  <si>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</si>
  <si>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</si>
  <si>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</si>
  <si>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</si>
  <si>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</si>
  <si>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</si>
  <si>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</si>
  <si>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</si>
  <si>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</si>
  <si>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</si>
  <si>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</si>
  <si>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</si>
  <si>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</si>
  <si>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</si>
  <si>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</si>
  <si>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</si>
  <si>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</si>
  <si>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</si>
  <si>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</si>
  <si>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</si>
  <si>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</si>
  <si>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</si>
  <si>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</si>
  <si>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</si>
  <si>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</si>
  <si>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</si>
  <si>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</si>
  <si>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</si>
  <si>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</si>
  <si>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</si>
  <si>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</si>
  <si>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</si>
  <si>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</si>
  <si>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</si>
  <si>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</si>
  <si>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</si>
  <si>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</si>
  <si>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</si>
  <si>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</si>
  <si>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</si>
  <si>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</si>
  <si>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</si>
  <si>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</si>
  <si>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</si>
  <si>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</si>
  <si>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</si>
  <si>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</si>
  <si>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</si>
  <si>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</si>
  <si>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</si>
  <si>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</si>
  <si>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</si>
  <si>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</si>
  <si>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</si>
  <si>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</si>
  <si>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</si>
  <si>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</si>
  <si>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</si>
  <si>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</si>
  <si>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</si>
  <si>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</si>
  <si>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</si>
  <si>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</si>
  <si>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</si>
  <si>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</si>
  <si>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</si>
  <si>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</si>
  <si>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</si>
  <si>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</si>
  <si>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</si>
  <si>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</si>
  <si>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</si>
  <si>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</si>
  <si>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</si>
  <si>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</si>
  <si>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</si>
  <si>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</si>
  <si>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</si>
  <si>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</si>
  <si>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</si>
  <si>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</si>
  <si>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</si>
  <si>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</si>
  <si>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</si>
  <si>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</si>
  <si>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</si>
  <si>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</si>
  <si>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</si>
  <si>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</si>
  <si>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</si>
  <si>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</si>
  <si>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</si>
  <si>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</si>
  <si>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</si>
  <si>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</si>
  <si>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</si>
  <si>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</si>
  <si>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</si>
  <si>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</si>
  <si>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</si>
  <si>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</si>
  <si>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</si>
  <si>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</si>
  <si>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</si>
  <si>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</si>
  <si>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</si>
  <si>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</si>
  <si>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</si>
  <si>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</si>
  <si>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</si>
  <si>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</si>
  <si>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</si>
  <si>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</si>
  <si>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</si>
  <si>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</si>
  <si>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</si>
  <si>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</si>
  <si>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</si>
  <si>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</si>
  <si>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</si>
  <si>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</si>
  <si>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</si>
  <si>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</si>
  <si>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</si>
  <si>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</si>
  <si>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</si>
  <si>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</si>
  <si>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</si>
  <si>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</si>
  <si>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</si>
  <si>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</si>
  <si>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</si>
  <si>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</si>
  <si>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</si>
  <si>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</si>
  <si>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</si>
  <si>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</si>
  <si>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</si>
  <si>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</si>
  <si>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</si>
  <si>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</si>
  <si>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</si>
  <si>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</si>
  <si>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</si>
  <si>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</si>
  <si>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</si>
  <si>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</si>
  <si>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</si>
  <si>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</si>
  <si>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</si>
  <si>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</si>
  <si>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</si>
  <si>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</si>
  <si>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</si>
  <si>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</si>
  <si>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</si>
  <si>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</si>
  <si>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</si>
  <si>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</si>
  <si>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</si>
  <si>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</si>
  <si>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</si>
  <si>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</si>
  <si>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</si>
  <si>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</si>
  <si>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</si>
  <si>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</si>
  <si>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</si>
  <si>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</si>
  <si>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</si>
  <si>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</si>
  <si>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</si>
  <si>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</si>
  <si>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</si>
  <si>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</si>
  <si>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</si>
  <si>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</si>
  <si>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</si>
  <si>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</si>
  <si>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</si>
  <si>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</si>
  <si>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</si>
  <si>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</si>
  <si>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</si>
  <si>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</si>
  <si>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</si>
  <si>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</si>
  <si>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</si>
  <si>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</si>
  <si>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</si>
  <si>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</si>
  <si>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</si>
  <si>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</si>
  <si>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</si>
  <si>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</si>
  <si>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</si>
  <si>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</si>
  <si>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</si>
  <si>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</si>
  <si>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</si>
  <si>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</si>
  <si>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</si>
  <si>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</si>
  <si>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</si>
  <si>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</si>
  <si>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</si>
  <si>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</si>
  <si>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</si>
  <si>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</si>
  <si>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</si>
  <si>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</si>
  <si>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</si>
  <si>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</si>
  <si>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</si>
  <si>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</si>
  <si>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</si>
  <si>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</si>
  <si>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</si>
  <si>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</si>
  <si>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</si>
  <si>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</si>
  <si>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</si>
  <si>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</si>
  <si>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</si>
  <si>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</si>
  <si>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</si>
  <si>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</si>
  <si>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</si>
  <si>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</si>
  <si>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</si>
  <si>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</si>
  <si>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</si>
  <si>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</si>
  <si>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</si>
  <si>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</si>
  <si>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</si>
  <si>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</si>
  <si>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</si>
  <si>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</si>
  <si>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</si>
  <si>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</si>
  <si>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</si>
  <si>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</si>
  <si>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</si>
  <si>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</si>
  <si>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</si>
  <si>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</si>
  <si>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</si>
  <si>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</si>
  <si>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</si>
  <si>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</si>
  <si>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</si>
  <si>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</si>
  <si>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</si>
  <si>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</si>
  <si>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</si>
  <si>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</si>
  <si>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</si>
  <si>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</si>
  <si>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</si>
  <si>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</si>
  <si>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</si>
  <si>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</si>
  <si>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</si>
  <si>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</si>
  <si>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</si>
  <si>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</si>
  <si>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</si>
  <si>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</si>
  <si>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</si>
  <si>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</si>
  <si>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</si>
  <si>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</si>
  <si>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</si>
  <si>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</si>
  <si>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</si>
  <si>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</si>
  <si>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</si>
  <si>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</si>
  <si>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</si>
  <si>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</si>
  <si>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</si>
  <si>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</si>
  <si>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</si>
  <si>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</si>
  <si>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</si>
  <si>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</si>
  <si>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</si>
  <si>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</si>
  <si>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</si>
  <si>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</si>
  <si>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</si>
  <si>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</si>
  <si>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</si>
  <si>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</si>
  <si>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</si>
  <si>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</si>
  <si>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</si>
  <si>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</si>
  <si>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</si>
  <si>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</si>
  <si>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</si>
  <si>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</si>
  <si>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</si>
  <si>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</si>
  <si>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</si>
  <si>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</si>
  <si>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</si>
  <si>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</si>
  <si>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</si>
  <si>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</si>
  <si>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</si>
  <si>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</si>
  <si>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</si>
  <si>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</si>
  <si>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</si>
  <si>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</si>
  <si>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</si>
  <si>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</si>
  <si>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</si>
  <si>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</si>
  <si>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</si>
  <si>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</si>
  <si>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</si>
  <si>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</si>
  <si>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</si>
  <si>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</si>
  <si>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</si>
  <si>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</si>
  <si>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</si>
  <si>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</si>
  <si>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</si>
  <si>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</si>
  <si>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</si>
  <si>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</si>
  <si>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</si>
  <si>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</si>
  <si>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</si>
  <si>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</si>
  <si>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</si>
  <si>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</si>
  <si>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</si>
  <si>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</si>
  <si>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</si>
  <si>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</si>
  <si>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</si>
  <si>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</si>
  <si>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</si>
  <si>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</si>
  <si>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</si>
  <si>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</si>
  <si>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</si>
  <si>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</si>
  <si>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</si>
  <si>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</si>
  <si>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</si>
  <si>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</si>
  <si>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</si>
  <si>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</si>
  <si>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</si>
  <si>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</si>
  <si>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</si>
  <si>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</si>
  <si>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</si>
  <si>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</si>
  <si>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</si>
  <si>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</si>
  <si>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</si>
  <si>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</si>
  <si>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</si>
  <si>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</si>
  <si>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</si>
  <si>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</si>
  <si>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</si>
  <si>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</si>
  <si>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</si>
  <si>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</si>
  <si>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</si>
  <si>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</si>
  <si>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</si>
  <si>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</si>
  <si>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</si>
  <si>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</si>
  <si>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</si>
  <si>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</si>
  <si>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</si>
  <si>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</si>
  <si>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</si>
  <si>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</si>
  <si>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</si>
  <si>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</si>
  <si>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</si>
  <si>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</si>
  <si>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</si>
  <si>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</si>
  <si>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</si>
  <si>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</si>
  <si>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</si>
  <si>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</si>
  <si>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</si>
  <si>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</si>
  <si>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</si>
  <si>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</si>
  <si>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</si>
  <si>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</si>
  <si>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</si>
  <si>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</si>
  <si>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</si>
  <si>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</si>
  <si>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</si>
  <si>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</si>
  <si>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</si>
  <si>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</si>
  <si>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</si>
  <si>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</si>
  <si>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</si>
  <si>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</si>
  <si>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</si>
  <si>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</si>
  <si>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</si>
  <si>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</si>
  <si>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</si>
  <si>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</si>
  <si>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</si>
  <si>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</si>
  <si>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</si>
  <si>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</si>
  <si>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</si>
  <si>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</si>
  <si>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</si>
  <si>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</si>
  <si>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</si>
  <si>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</si>
  <si>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</si>
  <si>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</si>
  <si>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</si>
  <si>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</si>
  <si>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</si>
  <si>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</si>
  <si>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</si>
  <si>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</si>
  <si>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</si>
  <si>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</si>
  <si>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</si>
  <si>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</si>
  <si>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</si>
  <si>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</si>
  <si>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</si>
  <si>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</si>
  <si>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</si>
  <si>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</si>
  <si>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</si>
  <si>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</si>
  <si>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</si>
  <si>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</si>
  <si>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</si>
  <si>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</si>
  <si>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</si>
  <si>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</si>
  <si>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</si>
  <si>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</si>
  <si>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</si>
  <si>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</si>
  <si>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</si>
  <si>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</si>
  <si>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</si>
  <si>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</si>
  <si>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</si>
  <si>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</si>
  <si>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</si>
  <si>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</si>
  <si>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</si>
  <si>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</si>
  <si>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</si>
  <si>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</si>
  <si>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</si>
  <si>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</si>
  <si>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</si>
  <si>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</si>
  <si>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</si>
  <si>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</si>
  <si>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</si>
  <si>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</si>
  <si>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</si>
  <si>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</si>
  <si>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</si>
  <si>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</si>
  <si>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</si>
  <si>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</si>
  <si>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</si>
  <si>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</si>
  <si>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</si>
  <si>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</si>
  <si>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</si>
  <si>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</si>
  <si>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</si>
  <si>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</si>
  <si>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</si>
  <si>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</si>
  <si>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</si>
  <si>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</si>
  <si>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</si>
  <si>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</si>
  <si>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</si>
  <si>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</si>
  <si>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</si>
  <si>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</si>
  <si>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</si>
  <si>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</si>
  <si>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</si>
  <si>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</si>
  <si>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</si>
  <si>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</si>
  <si>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</si>
  <si>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</si>
  <si>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</si>
  <si>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</si>
  <si>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</si>
  <si>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</si>
  <si>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</si>
  <si>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</si>
  <si>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</si>
  <si>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</si>
  <si>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</si>
  <si>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</si>
  <si>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</si>
  <si>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</si>
  <si>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</si>
  <si>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</si>
  <si>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</si>
  <si>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</si>
  <si>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</si>
  <si>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</si>
  <si>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</si>
  <si>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</si>
  <si>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</si>
  <si>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</si>
  <si>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</si>
  <si>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</si>
  <si>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</si>
  <si>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</si>
  <si>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</si>
  <si>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</si>
  <si>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</si>
  <si>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</si>
  <si>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</si>
  <si>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</si>
  <si>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</si>
  <si>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</si>
  <si>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</si>
  <si>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</si>
  <si>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</si>
  <si>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</si>
  <si>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</si>
  <si>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</si>
  <si>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</si>
  <si>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</si>
  <si>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</si>
  <si>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</si>
  <si>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</si>
  <si>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</si>
  <si>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</si>
  <si>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</si>
  <si>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</si>
  <si>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</si>
  <si>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</si>
  <si>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</si>
  <si>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</si>
  <si>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</si>
  <si>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</si>
  <si>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</si>
  <si>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</si>
  <si>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</si>
  <si>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</si>
  <si>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</si>
  <si>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</si>
  <si>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</si>
  <si>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</si>
  <si>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</si>
  <si>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</si>
  <si>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</si>
  <si>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</si>
  <si>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</si>
  <si>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</si>
  <si>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</si>
  <si>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</si>
  <si>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</si>
  <si>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</si>
  <si>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</si>
  <si>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</si>
  <si>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</si>
  <si>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</si>
  <si>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</si>
  <si>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</si>
  <si>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</si>
  <si>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</si>
  <si>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</si>
  <si>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</si>
  <si>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</si>
  <si>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</si>
  <si>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</si>
  <si>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</si>
  <si>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</si>
  <si>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</si>
  <si>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</si>
  <si>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</si>
  <si>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</si>
  <si>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</si>
  <si>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</si>
  <si>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</si>
  <si>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</si>
  <si>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</si>
  <si>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</si>
  <si>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</si>
  <si>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</si>
  <si>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</si>
  <si>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</si>
  <si>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</si>
  <si>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</si>
  <si>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</si>
  <si>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</si>
  <si>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</si>
  <si>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</si>
  <si>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</si>
  <si>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</si>
  <si>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</si>
  <si>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</si>
  <si>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</si>
  <si>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</si>
  <si>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</si>
  <si>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</si>
  <si>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</si>
  <si>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</si>
  <si>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</si>
  <si>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</si>
  <si>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</si>
  <si>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</si>
  <si>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</si>
  <si>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</si>
  <si>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</si>
  <si>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</si>
  <si>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</si>
  <si>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</si>
  <si>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</si>
  <si>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</si>
  <si>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</si>
  <si>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</si>
  <si>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</si>
  <si>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</si>
  <si>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</si>
  <si>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</si>
  <si>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</si>
  <si>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</si>
  <si>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</si>
  <si>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</si>
  <si>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</si>
  <si>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</si>
  <si>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</si>
  <si>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</si>
  <si>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</si>
  <si>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</si>
  <si>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</si>
  <si>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</si>
  <si>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</si>
  <si>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</si>
  <si>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</si>
  <si>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</si>
  <si>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</si>
  <si>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</si>
  <si>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</si>
  <si>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</si>
  <si>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</si>
  <si>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</si>
  <si>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</si>
  <si>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</si>
  <si>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</si>
  <si>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</si>
  <si>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</si>
  <si>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</si>
  <si>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</si>
  <si>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</si>
  <si>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</si>
  <si>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</si>
  <si>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</si>
  <si>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</si>
  <si>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</si>
  <si>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</si>
  <si>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</si>
  <si>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</si>
  <si>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</si>
  <si>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</si>
  <si>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</si>
  <si>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</si>
  <si>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</si>
  <si>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</si>
  <si>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</si>
  <si>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</si>
  <si>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</si>
  <si>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</si>
  <si>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</si>
  <si>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</si>
  <si>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</si>
  <si>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</si>
  <si>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</si>
  <si>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</si>
  <si>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</si>
  <si>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</si>
  <si>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</si>
  <si>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</si>
  <si>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</si>
  <si>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</si>
  <si>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</si>
  <si>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</si>
  <si>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</si>
  <si>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</si>
  <si>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</si>
  <si>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</si>
  <si>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</si>
  <si>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</si>
  <si>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</si>
  <si>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</si>
  <si>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</si>
  <si>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</si>
  <si>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</si>
  <si>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</si>
  <si>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</si>
  <si>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</si>
  <si>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</si>
  <si>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</si>
  <si>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</si>
  <si>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</si>
  <si>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</si>
  <si>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</si>
  <si>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</si>
  <si>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</si>
  <si>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</si>
  <si>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</si>
  <si>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</si>
  <si>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</si>
  <si>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</si>
  <si>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</si>
  <si>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</si>
  <si>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</si>
  <si>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</si>
  <si>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</si>
  <si>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</si>
  <si>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</si>
  <si>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</si>
  <si>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</si>
  <si>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</si>
  <si>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</si>
  <si>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</si>
  <si>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</si>
  <si>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</si>
  <si>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</si>
  <si>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</si>
  <si>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</si>
  <si>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</si>
  <si>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</si>
  <si>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</si>
  <si>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</si>
  <si>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</si>
  <si>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</si>
  <si>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</si>
  <si>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</si>
  <si>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</si>
  <si>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</si>
  <si>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</si>
  <si>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</si>
  <si>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</si>
  <si>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</si>
  <si>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</si>
  <si>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</si>
  <si>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</si>
  <si>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</si>
  <si>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</si>
  <si>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</si>
  <si>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</si>
  <si>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</si>
  <si>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</si>
  <si>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</si>
  <si>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</si>
  <si>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</si>
  <si>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</si>
  <si>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</si>
  <si>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</si>
  <si>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</si>
  <si>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</si>
  <si>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</si>
  <si>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</si>
  <si>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</si>
  <si>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</si>
  <si>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</si>
  <si>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</si>
  <si>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</si>
  <si>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</si>
  <si>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</si>
  <si>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</si>
  <si>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</si>
  <si>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</si>
  <si>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</si>
  <si>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</si>
  <si>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</si>
  <si>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</si>
  <si>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</si>
  <si>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</si>
  <si>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</si>
  <si>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</si>
  <si>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</si>
  <si>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</si>
  <si>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</si>
  <si>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</si>
  <si>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</si>
  <si>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</si>
  <si>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</si>
  <si>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</si>
  <si>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</si>
  <si>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</si>
  <si>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</si>
  <si>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</si>
  <si>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</si>
  <si>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</si>
  <si>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</si>
  <si>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</si>
  <si>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</si>
  <si>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</si>
  <si>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</si>
  <si>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</si>
  <si>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</si>
  <si>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</si>
  <si>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</si>
  <si>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</si>
  <si>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</si>
  <si>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</si>
  <si>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</si>
  <si>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</si>
  <si>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</si>
  <si>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</si>
  <si>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</si>
  <si>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</si>
  <si>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</si>
  <si>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</si>
  <si>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</si>
  <si>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</si>
  <si>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</si>
  <si>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</si>
  <si>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</si>
  <si>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</si>
  <si>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</si>
  <si>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</si>
  <si>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</si>
  <si>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</si>
  <si>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</si>
  <si>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</si>
  <si>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</si>
  <si>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</si>
  <si>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</si>
  <si>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</si>
  <si>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</si>
  <si>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</si>
  <si>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</si>
  <si>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</si>
  <si>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</si>
  <si>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</si>
  <si>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</si>
  <si>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</si>
  <si>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</si>
  <si>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</si>
  <si>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</si>
  <si>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</si>
  <si>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</si>
  <si>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</si>
  <si>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</si>
  <si>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</si>
  <si>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</si>
  <si>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</si>
  <si>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</si>
  <si>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</si>
  <si>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</si>
  <si>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</si>
  <si>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</si>
  <si>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</si>
  <si>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</si>
  <si>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</si>
  <si>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</si>
  <si>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</si>
  <si>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</si>
  <si>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</si>
  <si>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</si>
  <si>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</si>
  <si>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</si>
  <si>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</si>
  <si>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</si>
  <si>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</si>
  <si>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</si>
  <si>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</si>
  <si>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</si>
  <si>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</si>
  <si>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</si>
  <si>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</si>
  <si>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</si>
  <si>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</si>
  <si>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</si>
  <si>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</si>
  <si>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</si>
  <si>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</si>
  <si>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</si>
  <si>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</si>
  <si>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</si>
  <si>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</si>
  <si>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</si>
  <si>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</si>
  <si>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</si>
  <si>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</si>
  <si>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</si>
  <si>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</si>
  <si>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</si>
  <si>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</si>
  <si>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</si>
  <si>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</si>
  <si>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</si>
  <si>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</si>
  <si>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</si>
  <si>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</si>
  <si>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</si>
  <si>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</si>
  <si>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</si>
  <si>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</si>
  <si>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</si>
  <si>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</si>
  <si>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</si>
  <si>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</si>
  <si>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</si>
  <si>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</si>
  <si>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</si>
  <si>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</si>
  <si>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</si>
  <si>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</si>
  <si>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</si>
  <si>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</si>
  <si>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</si>
  <si>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</si>
  <si>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</si>
  <si>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</si>
  <si>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</si>
  <si>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</si>
  <si>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</si>
  <si>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</si>
  <si>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</si>
  <si>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</si>
  <si>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</si>
  <si>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</si>
  <si>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</si>
  <si>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</si>
  <si>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</si>
  <si>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</si>
  <si>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</si>
  <si>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</si>
  <si>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</si>
  <si>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</si>
  <si>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</si>
  <si>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</si>
  <si>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</si>
  <si>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</si>
  <si>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</si>
  <si>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</si>
  <si>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</si>
  <si>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</si>
  <si>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</si>
  <si>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</si>
  <si>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</si>
  <si>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</si>
  <si>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</si>
  <si>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</si>
  <si>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</si>
  <si>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</si>
  <si>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</si>
  <si>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</si>
  <si>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</si>
  <si>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</si>
  <si>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</si>
  <si>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</si>
  <si>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</si>
  <si>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</si>
  <si>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</si>
  <si>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</si>
  <si>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</si>
  <si>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</si>
  <si>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</si>
  <si>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</si>
  <si>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</si>
  <si>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</si>
  <si>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</si>
  <si>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</si>
  <si>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</si>
  <si>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</si>
  <si>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</si>
  <si>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</si>
  <si>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</si>
  <si>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</si>
  <si>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</si>
  <si>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</si>
  <si>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</si>
  <si>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</si>
  <si>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</si>
  <si>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</si>
  <si>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</si>
  <si>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</si>
  <si>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</si>
  <si>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</si>
  <si>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</si>
  <si>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</si>
  <si>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</si>
  <si>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</si>
  <si>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</si>
  <si>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</si>
  <si>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</si>
  <si>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</si>
  <si>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</si>
  <si>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</si>
  <si>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</si>
  <si>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</si>
  <si>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</si>
  <si>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</si>
  <si>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</si>
  <si>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</si>
  <si>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</si>
  <si>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</si>
  <si>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</si>
  <si>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</si>
  <si>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</si>
  <si>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</si>
  <si>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</si>
  <si>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</si>
  <si>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</si>
  <si>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</si>
  <si>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</si>
  <si>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</si>
  <si>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</si>
  <si>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</si>
  <si>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</si>
  <si>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</si>
  <si>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</si>
  <si>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</si>
  <si>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</si>
  <si>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</si>
  <si>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</si>
  <si>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</si>
  <si>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</si>
  <si>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</si>
  <si>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</si>
  <si>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</si>
  <si>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</si>
  <si>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</si>
  <si>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</si>
  <si>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</si>
  <si>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</si>
  <si>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</si>
  <si>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</si>
  <si>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</si>
  <si>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</si>
  <si>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</si>
  <si>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</si>
  <si>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</si>
  <si>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</si>
  <si>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</si>
  <si>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</si>
  <si>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</si>
  <si>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</si>
  <si>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</si>
  <si>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</si>
  <si>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</si>
  <si>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</si>
  <si>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</si>
  <si>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</si>
  <si>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</si>
  <si>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</si>
  <si>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</si>
  <si>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</si>
  <si>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</si>
  <si>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</si>
  <si>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</si>
  <si>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</si>
  <si>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</si>
  <si>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</si>
  <si>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</si>
  <si>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</si>
  <si>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</si>
  <si>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</si>
  <si>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</si>
  <si>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</si>
  <si>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</si>
  <si>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</si>
  <si>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</si>
  <si>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</si>
  <si>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</si>
  <si>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</si>
  <si>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</si>
  <si>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</si>
  <si>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</si>
  <si>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</si>
  <si>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</si>
  <si>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</si>
  <si>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</si>
  <si>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</si>
  <si>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</si>
  <si>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</si>
  <si>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</si>
  <si>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</si>
  <si>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</si>
  <si>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</si>
  <si>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</si>
  <si>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</si>
  <si>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</si>
  <si>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</si>
  <si>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</si>
  <si>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</si>
  <si>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</si>
  <si>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</si>
  <si>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</si>
  <si>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</si>
  <si>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</si>
  <si>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</si>
  <si>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</si>
  <si>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</si>
  <si>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</si>
  <si>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</si>
  <si>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</si>
  <si>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</si>
  <si>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</si>
  <si>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</si>
  <si>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</si>
  <si>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</si>
  <si>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</si>
  <si>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</si>
  <si>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</si>
  <si>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</si>
  <si>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</si>
  <si>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</si>
  <si>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</si>
  <si>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</si>
  <si>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</si>
  <si>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</si>
  <si>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</si>
  <si>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</si>
  <si>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</si>
  <si>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</si>
  <si>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</si>
  <si>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</si>
  <si>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</si>
  <si>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</si>
  <si>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</si>
  <si>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</si>
  <si>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</si>
  <si>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</si>
  <si>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</si>
  <si>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</si>
  <si>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</si>
  <si>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</si>
  <si>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</si>
  <si>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</si>
  <si>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</si>
  <si>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</si>
  <si>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</si>
  <si>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</si>
  <si>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</si>
  <si>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</si>
  <si>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</si>
  <si>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</si>
  <si>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</si>
  <si>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</si>
  <si>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</si>
  <si>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</si>
  <si>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</si>
  <si>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</si>
  <si>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</si>
  <si>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</si>
  <si>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</si>
  <si>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</si>
  <si>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</si>
  <si>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</si>
  <si>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</si>
  <si>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</si>
  <si>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</si>
  <si>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</si>
  <si>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</si>
  <si>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</si>
  <si>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</si>
  <si>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</si>
  <si>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</si>
  <si>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</si>
  <si>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</si>
  <si>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</si>
  <si>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</si>
  <si>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</si>
  <si>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</si>
  <si>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</si>
  <si>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</si>
  <si>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</si>
  <si>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</si>
  <si>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</si>
  <si>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</si>
  <si>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</si>
  <si>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</si>
  <si>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</si>
  <si>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</si>
  <si>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</si>
  <si>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</si>
  <si>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</si>
  <si>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</si>
  <si>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</si>
  <si>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</si>
  <si>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</si>
  <si>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</si>
  <si>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</si>
  <si>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</si>
  <si>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</si>
  <si>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</si>
  <si>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</si>
  <si>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</si>
  <si>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</si>
  <si>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</si>
  <si>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</si>
  <si>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</si>
  <si>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</si>
  <si>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</si>
  <si>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</si>
  <si>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</si>
  <si>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</si>
  <si>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</si>
  <si>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</si>
  <si>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</si>
  <si>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</si>
  <si>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</si>
  <si>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</si>
  <si>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</si>
  <si>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</si>
  <si>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</si>
  <si>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</si>
  <si>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</si>
  <si>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</si>
  <si>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</si>
  <si>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</si>
  <si>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</si>
  <si>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</si>
  <si>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</si>
  <si>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</si>
  <si>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</si>
  <si>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</si>
  <si>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</si>
  <si>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</si>
  <si>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</si>
  <si>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</si>
  <si>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</si>
  <si>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</si>
  <si>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</si>
  <si>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</si>
  <si>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</si>
  <si>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</si>
  <si>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</si>
  <si>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</si>
  <si>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</si>
  <si>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</si>
  <si>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</si>
  <si>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</si>
  <si>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</si>
  <si>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</si>
  <si>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</si>
  <si>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</si>
  <si>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</si>
  <si>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</si>
  <si>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</si>
  <si>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</si>
  <si>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</si>
  <si>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</si>
  <si>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</si>
  <si>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</si>
  <si>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</si>
  <si>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</si>
  <si>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</si>
  <si>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</si>
  <si>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</si>
  <si>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</si>
  <si>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</si>
  <si>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</si>
  <si>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</si>
  <si>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</si>
  <si>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</si>
  <si>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</si>
  <si>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</si>
  <si>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</si>
  <si>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</si>
  <si>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</si>
  <si>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</si>
  <si>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</si>
  <si>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</si>
  <si>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</si>
  <si>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</si>
  <si>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</si>
  <si>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</si>
  <si>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</si>
  <si>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</si>
  <si>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</si>
  <si>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</si>
  <si>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</si>
  <si>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</si>
  <si>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</si>
  <si>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</si>
  <si>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</si>
  <si>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</si>
  <si>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</si>
  <si>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</si>
  <si>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</si>
  <si>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</si>
  <si>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</si>
  <si>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</si>
  <si>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</si>
  <si>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</si>
  <si>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</si>
  <si>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</si>
  <si>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</si>
  <si>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</si>
  <si>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</si>
  <si>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</si>
  <si>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</si>
  <si>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</si>
  <si>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</si>
  <si>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</si>
  <si>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</si>
  <si>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</si>
  <si>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</si>
  <si>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</si>
  <si>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</si>
  <si>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</si>
  <si>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</si>
  <si>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</si>
  <si>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</si>
  <si>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</si>
  <si>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</si>
  <si>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</si>
  <si>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</si>
  <si>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</si>
  <si>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</si>
  <si>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</si>
  <si>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</si>
  <si>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</si>
  <si>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</si>
  <si>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</si>
  <si>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</si>
  <si>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</si>
  <si>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</si>
  <si>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</si>
  <si>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</si>
  <si>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</si>
  <si>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</si>
  <si>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</si>
  <si>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</si>
  <si>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</si>
  <si>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</si>
  <si>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</si>
  <si>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</si>
  <si>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</si>
  <si>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</si>
  <si>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</si>
  <si>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</si>
  <si>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</si>
  <si>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</si>
  <si>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</si>
  <si>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</si>
  <si>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</si>
  <si>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</si>
  <si>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</si>
  <si>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</si>
  <si>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</si>
  <si>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</si>
  <si>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</si>
  <si>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</si>
  <si>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</si>
  <si>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</si>
  <si>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</si>
  <si>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</si>
  <si>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</si>
  <si>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</si>
  <si>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</si>
  <si>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</si>
  <si>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</si>
  <si>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</si>
  <si>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</si>
  <si>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</si>
  <si>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</si>
  <si>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</si>
  <si>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</si>
  <si>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</si>
  <si>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</si>
  <si>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</si>
  <si>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</si>
  <si>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</si>
  <si>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</si>
  <si>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</si>
  <si>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</si>
  <si>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</si>
  <si>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</si>
  <si>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</si>
  <si>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</si>
  <si>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</si>
  <si>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</si>
  <si>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</si>
  <si>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</si>
  <si>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</si>
  <si>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</si>
  <si>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</si>
  <si>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</si>
  <si>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</si>
  <si>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</si>
  <si>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</si>
  <si>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</si>
  <si>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</si>
  <si>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</si>
  <si>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</si>
  <si>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</si>
  <si>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</si>
  <si>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</si>
  <si>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</si>
  <si>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</si>
  <si>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</si>
  <si>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</si>
  <si>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</si>
  <si>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</si>
  <si>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</si>
  <si>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</si>
  <si>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</si>
  <si>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</si>
  <si>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</si>
  <si>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</si>
  <si>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</si>
  <si>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</si>
  <si>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</si>
  <si>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</si>
  <si>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</si>
  <si>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</si>
  <si>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</si>
  <si>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</si>
  <si>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</si>
  <si>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</si>
  <si>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</si>
  <si>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</si>
  <si>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</si>
  <si>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</si>
  <si>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</si>
  <si>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</si>
  <si>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</si>
  <si>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</si>
  <si>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</si>
  <si>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</si>
  <si>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</si>
  <si>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</si>
  <si>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</si>
  <si>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</si>
  <si>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</si>
  <si>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</si>
  <si>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</si>
  <si>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</si>
  <si>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</si>
  <si>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</si>
  <si>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</si>
  <si>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</si>
  <si>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</si>
  <si>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</si>
  <si>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</si>
  <si>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</si>
  <si>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</si>
  <si>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</si>
  <si>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</si>
  <si>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</si>
  <si>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</si>
  <si>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</si>
  <si>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</si>
  <si>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</si>
  <si>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</si>
  <si>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</si>
  <si>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</si>
  <si>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</si>
  <si>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</si>
  <si>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</si>
  <si>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</si>
  <si>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</si>
  <si>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</si>
  <si>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</si>
  <si>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</si>
  <si>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</si>
  <si>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</si>
  <si>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</si>
  <si>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</si>
  <si>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</si>
  <si>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</si>
  <si>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</si>
  <si>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</si>
  <si>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</si>
  <si>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</si>
  <si>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</si>
  <si>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</si>
  <si>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</si>
  <si>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</si>
  <si>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</si>
  <si>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</si>
  <si>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</si>
  <si>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</si>
  <si>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</si>
  <si>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</si>
  <si>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</si>
  <si>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</si>
  <si>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</si>
  <si>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</si>
  <si>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</si>
  <si>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</si>
  <si>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</si>
  <si>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</si>
  <si>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</si>
  <si>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</si>
  <si>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</si>
  <si>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</si>
  <si>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</si>
  <si>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</si>
  <si>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</si>
  <si>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</si>
  <si>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</si>
  <si>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</si>
  <si>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</si>
  <si>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</si>
  <si>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</si>
  <si>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</si>
  <si>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</si>
  <si>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</si>
  <si>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</si>
  <si>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</si>
  <si>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</si>
  <si>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</si>
  <si>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</si>
  <si>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</si>
  <si>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</si>
  <si>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</si>
  <si>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</si>
  <si>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</si>
  <si>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</si>
  <si>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</si>
  <si>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</si>
  <si>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</si>
  <si>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</si>
  <si>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</si>
  <si>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</si>
  <si>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</si>
  <si>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</si>
  <si>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</si>
  <si>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</si>
  <si>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</si>
  <si>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</si>
  <si>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</si>
  <si>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</si>
  <si>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</si>
  <si>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</si>
  <si>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</si>
  <si>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</si>
  <si>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</si>
  <si>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</si>
  <si>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</si>
  <si>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</si>
  <si>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</si>
  <si>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</si>
  <si>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</si>
  <si>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</si>
  <si>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</si>
  <si>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</si>
  <si>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</si>
  <si>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</si>
  <si>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</si>
  <si>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</si>
  <si>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</si>
  <si>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</si>
  <si>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</si>
  <si>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</si>
  <si>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</si>
  <si>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</si>
  <si>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</si>
  <si>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</si>
  <si>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</si>
  <si>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</si>
  <si>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</si>
  <si>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</si>
  <si>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</si>
  <si>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</si>
  <si>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</si>
  <si>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</si>
  <si>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</si>
  <si>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</si>
  <si>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</si>
  <si>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</si>
  <si>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</si>
  <si>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</si>
  <si>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</si>
  <si>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</si>
  <si>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</si>
  <si>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</si>
  <si>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</si>
  <si>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</si>
  <si>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</si>
  <si>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</si>
  <si>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</si>
  <si>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</si>
  <si>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</si>
  <si>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</si>
  <si>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</si>
  <si>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</si>
  <si>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</si>
  <si>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</si>
  <si>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</si>
  <si>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</si>
  <si>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</si>
  <si>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</si>
  <si>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</si>
  <si>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</si>
  <si>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</si>
  <si>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</si>
  <si>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</si>
  <si>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</si>
  <si>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</si>
  <si>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</si>
  <si>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</si>
  <si>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</si>
  <si>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</si>
  <si>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</si>
  <si>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</si>
  <si>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</si>
  <si>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</si>
  <si>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</si>
  <si>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</si>
  <si>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</si>
  <si>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</si>
  <si>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</si>
  <si>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</si>
  <si>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</si>
  <si>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</si>
  <si>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</si>
  <si>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</si>
  <si>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</si>
  <si>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</si>
  <si>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</si>
  <si>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</si>
  <si>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</si>
  <si>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</si>
  <si>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</si>
  <si>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</si>
  <si>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</si>
  <si>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</si>
  <si>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</si>
  <si>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</si>
  <si>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</si>
  <si>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</si>
  <si>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</si>
  <si>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</si>
  <si>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</si>
  <si>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</si>
  <si>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</si>
  <si>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</si>
  <si>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</si>
  <si>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</si>
  <si>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</si>
  <si>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</si>
  <si>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</si>
  <si>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</si>
  <si>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</si>
  <si>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</si>
  <si>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</si>
  <si>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</si>
  <si>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</si>
  <si>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</si>
  <si>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</si>
  <si>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</si>
  <si>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</si>
  <si>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</si>
  <si>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</si>
  <si>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</si>
  <si>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</si>
  <si>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</si>
  <si>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</si>
  <si>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</si>
  <si>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</si>
  <si>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</si>
  <si>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</si>
  <si>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</si>
  <si>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</si>
  <si>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</si>
  <si>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</si>
  <si>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</si>
  <si>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</si>
  <si>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</si>
  <si>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</si>
  <si>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</si>
  <si>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</si>
  <si>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</si>
  <si>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</si>
  <si>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</si>
  <si>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</si>
  <si>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</si>
  <si>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</si>
  <si>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</si>
  <si>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</si>
  <si>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</si>
  <si>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</si>
  <si>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</si>
  <si>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</si>
  <si>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</si>
  <si>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</si>
  <si>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</si>
  <si>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</si>
  <si>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</si>
  <si>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</si>
  <si>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</si>
  <si>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</si>
  <si>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</si>
  <si>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</si>
  <si>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</si>
  <si>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</si>
  <si>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</si>
  <si>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</si>
  <si>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</si>
  <si>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</si>
  <si>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</si>
  <si>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</si>
  <si>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</si>
  <si>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</si>
  <si>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</si>
  <si>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</si>
  <si>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</si>
  <si>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</si>
  <si>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</si>
  <si>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</si>
  <si>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</si>
  <si>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</si>
  <si>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</si>
  <si>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</si>
  <si>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</si>
  <si>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</si>
  <si>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</si>
  <si>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</si>
  <si>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</si>
  <si>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</si>
  <si>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</si>
  <si>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</si>
  <si>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</si>
  <si>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</si>
  <si>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</si>
  <si>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</si>
  <si>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</si>
  <si>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</si>
  <si>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</si>
  <si>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</si>
  <si>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</si>
  <si>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</si>
  <si>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</si>
  <si>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</si>
  <si>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</si>
  <si>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</si>
  <si>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</si>
  <si>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</si>
  <si>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</si>
  <si>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</si>
  <si>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</si>
  <si>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</si>
  <si>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</si>
  <si>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</si>
  <si>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</si>
  <si>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</si>
  <si>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</si>
  <si>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</si>
  <si>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</si>
  <si>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</si>
  <si>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</si>
  <si>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</si>
  <si>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</si>
  <si>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</si>
  <si>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</si>
  <si>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</si>
  <si>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</si>
  <si>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</si>
  <si>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</si>
  <si>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</si>
  <si>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</si>
  <si>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</si>
  <si>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</si>
  <si>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</si>
  <si>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</si>
  <si>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</si>
  <si>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</si>
  <si>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</si>
  <si>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</si>
  <si>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</si>
  <si>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</si>
  <si>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</si>
  <si>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</si>
  <si>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</si>
  <si>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</si>
  <si>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</si>
  <si>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</si>
  <si>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</si>
  <si>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</si>
  <si>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</si>
  <si>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</si>
  <si>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</si>
  <si>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</si>
  <si>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</si>
  <si>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</si>
  <si>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</si>
  <si>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</si>
  <si>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</si>
  <si>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</si>
  <si>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</si>
  <si>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</si>
  <si>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</si>
  <si>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</si>
  <si>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</si>
  <si>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</si>
  <si>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</si>
  <si>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</si>
  <si>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</si>
  <si>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</si>
  <si>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</si>
  <si>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</si>
  <si>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</si>
  <si>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</si>
  <si>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</si>
  <si>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</si>
  <si>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</si>
  <si>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</si>
  <si>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</si>
  <si>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</si>
  <si>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</si>
  <si>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</si>
  <si>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</si>
  <si>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</si>
  <si>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</si>
  <si>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</si>
  <si>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</si>
  <si>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</si>
  <si>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</si>
  <si>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</si>
  <si>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</si>
  <si>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</si>
  <si>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</si>
  <si>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</si>
  <si>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</si>
  <si>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</si>
  <si>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</si>
  <si>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</si>
  <si>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</si>
  <si>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</si>
  <si>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</si>
  <si>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</si>
  <si>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</si>
  <si>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</si>
  <si>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</si>
  <si>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</si>
  <si>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</si>
  <si>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</si>
  <si>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</si>
  <si>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</si>
  <si>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</si>
  <si>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</si>
  <si>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</si>
  <si>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</si>
  <si>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</si>
  <si>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</si>
  <si>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</si>
  <si>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</si>
  <si>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</si>
  <si>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</si>
  <si>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</si>
  <si>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</si>
  <si>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</si>
  <si>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</si>
  <si>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</si>
  <si>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</si>
  <si>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</si>
  <si>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</si>
  <si>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</si>
  <si>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</si>
  <si>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</si>
  <si>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</si>
  <si>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</si>
  <si>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</si>
  <si>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</si>
  <si>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</si>
  <si>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</si>
  <si>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</si>
  <si>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</si>
  <si>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</si>
  <si>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</si>
  <si>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</si>
  <si>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</si>
  <si>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</si>
  <si>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</si>
  <si>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</si>
  <si>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</si>
  <si>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</si>
  <si>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</si>
  <si>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</si>
  <si>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</si>
  <si>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</si>
  <si>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</si>
  <si>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</si>
  <si>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</si>
  <si>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</si>
  <si>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</si>
  <si>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</si>
  <si>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</si>
  <si>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</si>
  <si>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</si>
  <si>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</si>
  <si>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</si>
  <si>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</si>
  <si>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</si>
  <si>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</si>
  <si>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</si>
  <si>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</si>
  <si>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</si>
  <si>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</si>
  <si>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</si>
  <si>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</si>
  <si>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</si>
  <si>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</si>
  <si>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</si>
  <si>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</si>
  <si>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</si>
  <si>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</si>
  <si>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</si>
  <si>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</si>
  <si>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</si>
  <si>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</si>
  <si>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</si>
  <si>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</si>
  <si>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</si>
  <si>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</si>
  <si>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</si>
  <si>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</si>
  <si>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</si>
  <si>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</si>
  <si>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</si>
  <si>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</si>
  <si>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</si>
  <si>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</si>
  <si>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</si>
  <si>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</si>
  <si>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</si>
  <si>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</si>
  <si>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</si>
  <si>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</si>
  <si>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</si>
  <si>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</si>
  <si>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</si>
  <si>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</si>
  <si>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</si>
  <si>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</si>
  <si>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</si>
  <si>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</si>
  <si>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</si>
  <si>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</si>
  <si>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</si>
  <si>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</si>
  <si>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</si>
  <si>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</si>
  <si>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</si>
  <si>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</si>
  <si>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</si>
  <si>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</si>
  <si>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</si>
  <si>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</si>
  <si>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</si>
  <si>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</si>
  <si>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</si>
  <si>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</si>
  <si>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</si>
  <si>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</si>
  <si>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</si>
  <si>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</si>
  <si>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</si>
  <si>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</si>
  <si>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</si>
  <si>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</si>
  <si>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</si>
  <si>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</si>
  <si>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</si>
  <si>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</si>
  <si>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</si>
  <si>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</si>
  <si>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</si>
  <si>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</si>
  <si>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</si>
  <si>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</si>
  <si>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</si>
  <si>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</si>
  <si>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</si>
  <si>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</si>
  <si>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</si>
  <si>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</si>
  <si>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</si>
  <si>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</si>
  <si>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</si>
  <si>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</si>
  <si>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</si>
  <si>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</si>
  <si>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</si>
  <si>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</si>
  <si>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</si>
  <si>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</si>
  <si>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</si>
  <si>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</si>
  <si>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</si>
  <si>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</si>
  <si>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</si>
  <si>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</si>
  <si>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</si>
  <si>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</si>
  <si>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</si>
  <si>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</si>
  <si>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</si>
  <si>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</si>
  <si>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</si>
  <si>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</si>
  <si>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</si>
  <si>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</si>
  <si>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</si>
  <si>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</si>
  <si>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</si>
  <si>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</si>
  <si>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</si>
  <si>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</si>
  <si>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</si>
  <si>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</si>
  <si>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</si>
  <si>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</si>
  <si>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</si>
  <si>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</si>
  <si>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</si>
  <si>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</si>
  <si>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</si>
  <si>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</si>
  <si>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</si>
  <si>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</si>
  <si>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</si>
  <si>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</si>
  <si>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</si>
  <si>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</si>
  <si>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</si>
  <si>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</si>
  <si>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</si>
  <si>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</si>
  <si>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</si>
  <si>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</si>
  <si>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</si>
  <si>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</si>
  <si>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</si>
  <si>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</si>
  <si>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</si>
  <si>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</si>
  <si>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</si>
  <si>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</si>
  <si>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</si>
  <si>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</si>
  <si>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</si>
  <si>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</si>
  <si>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</si>
  <si>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</si>
  <si>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</si>
  <si>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</si>
  <si>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</si>
  <si>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</si>
  <si>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</si>
  <si>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</si>
  <si>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</si>
  <si>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</si>
  <si>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</si>
  <si>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</si>
  <si>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</si>
  <si>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</si>
  <si>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</si>
  <si>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</si>
  <si>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</si>
  <si>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</si>
  <si>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</si>
  <si>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</si>
  <si>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</si>
  <si>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</si>
  <si>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</si>
  <si>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</si>
  <si>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</si>
  <si>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</si>
  <si>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</si>
  <si>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</si>
  <si>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</si>
  <si>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</si>
  <si>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</si>
  <si>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</si>
  <si>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</si>
  <si>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</si>
  <si>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</si>
  <si>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</si>
  <si>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</si>
  <si>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</si>
  <si>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</si>
  <si>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</si>
  <si>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</si>
  <si>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</si>
  <si>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</si>
  <si>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</si>
  <si>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</si>
  <si>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</si>
  <si>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</si>
  <si>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</si>
  <si>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</si>
  <si>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</si>
  <si>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</si>
  <si>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</si>
  <si>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</si>
  <si>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</si>
  <si>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</si>
  <si>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</si>
  <si>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</si>
  <si>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</si>
  <si>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</si>
  <si>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</si>
  <si>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</si>
  <si>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</si>
  <si>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</si>
  <si>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</si>
  <si>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</si>
  <si>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</si>
  <si>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</si>
  <si>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</si>
  <si>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</si>
  <si>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</si>
  <si>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</si>
  <si>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</si>
  <si>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</si>
  <si>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</si>
  <si>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</si>
  <si>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</si>
  <si>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</si>
  <si>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</si>
  <si>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</si>
  <si>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</si>
  <si>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</si>
  <si>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</si>
  <si>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</si>
  <si>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</si>
  <si>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</si>
  <si>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</si>
  <si>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</si>
  <si>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</si>
  <si>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</si>
  <si>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</si>
  <si>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</si>
  <si>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</si>
  <si>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</si>
  <si>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</si>
  <si>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</si>
  <si>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</si>
  <si>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</si>
  <si>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</si>
  <si>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</si>
  <si>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</si>
  <si>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</si>
  <si>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</si>
  <si>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</si>
  <si>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</si>
  <si>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</si>
  <si>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</si>
  <si>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</si>
  <si>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</si>
  <si>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</si>
  <si>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</si>
  <si>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</si>
  <si>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</si>
  <si>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</si>
  <si>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</si>
  <si>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</si>
  <si>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</si>
  <si>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</si>
  <si>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</si>
  <si>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</si>
  <si>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</si>
  <si>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</si>
  <si>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</si>
  <si>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</si>
  <si>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</si>
  <si>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</si>
  <si>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</si>
  <si>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</si>
  <si>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</si>
  <si>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</si>
  <si>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</si>
  <si>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</si>
  <si>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</si>
  <si>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</si>
  <si>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</si>
  <si>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</si>
  <si>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</si>
  <si>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</si>
  <si>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</si>
  <si>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</si>
  <si>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</si>
  <si>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</si>
  <si>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</si>
  <si>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</si>
  <si>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</si>
  <si>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</si>
  <si>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</si>
  <si>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</si>
  <si>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</si>
  <si>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</si>
  <si>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</si>
  <si>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</si>
  <si>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</si>
  <si>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</si>
  <si>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</si>
  <si>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</si>
  <si>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</si>
  <si>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</si>
  <si>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</si>
  <si>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</si>
  <si>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</si>
  <si>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</si>
  <si>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</si>
  <si>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</si>
  <si>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</si>
  <si>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</si>
  <si>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</si>
  <si>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</si>
  <si>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</si>
  <si>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</si>
  <si>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</si>
  <si>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</si>
  <si>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</si>
  <si>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</si>
  <si>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</si>
  <si>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</si>
  <si>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</si>
  <si>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</si>
  <si>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</si>
  <si>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</si>
  <si>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</si>
  <si>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</si>
  <si>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</si>
  <si>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</si>
  <si>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</si>
  <si>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</si>
  <si>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</si>
  <si>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</si>
  <si>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</si>
  <si>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</si>
  <si>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</si>
  <si>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</si>
  <si>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</si>
  <si>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</si>
  <si>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</si>
  <si>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</si>
  <si>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</si>
  <si>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</si>
  <si>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</si>
  <si>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</si>
  <si>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</si>
  <si>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</si>
  <si>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</si>
  <si>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</si>
  <si>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</si>
  <si>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</si>
  <si>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</si>
  <si>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</si>
  <si>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</si>
  <si>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</si>
  <si>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</si>
  <si>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</si>
  <si>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</si>
  <si>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</si>
  <si>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</si>
  <si>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</si>
  <si>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</si>
  <si>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</si>
  <si>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</si>
  <si>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</si>
  <si>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</si>
  <si>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</si>
  <si>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</si>
  <si>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</si>
  <si>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</si>
  <si>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</si>
  <si>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</si>
  <si>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</si>
  <si>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</si>
  <si>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</si>
  <si>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</si>
  <si>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</si>
  <si>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</si>
  <si>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</si>
  <si>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</si>
  <si>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</si>
  <si>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</si>
  <si>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</si>
  <si>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</si>
  <si>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</si>
  <si>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</si>
  <si>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</si>
  <si>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</si>
  <si>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</si>
  <si>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</si>
  <si>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</si>
  <si>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</si>
  <si>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</si>
  <si>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</si>
  <si>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</si>
  <si>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</si>
  <si>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</si>
  <si>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</si>
  <si>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</si>
  <si>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</si>
  <si>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</si>
  <si>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</si>
  <si>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</si>
  <si>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</si>
  <si>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</si>
  <si>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</si>
  <si>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</si>
  <si>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</si>
  <si>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</si>
  <si>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</si>
  <si>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</si>
  <si>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</si>
  <si>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</si>
  <si>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</si>
  <si>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</si>
  <si>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</si>
  <si>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</si>
  <si>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</si>
  <si>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</si>
  <si>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</si>
  <si>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</si>
  <si>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</si>
  <si>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</si>
  <si>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</si>
  <si>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</si>
  <si>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</si>
  <si>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</si>
  <si>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</si>
  <si>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</si>
  <si>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</si>
  <si>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</si>
  <si>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</si>
  <si>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</si>
  <si>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</si>
  <si>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</si>
  <si>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</si>
  <si>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</si>
  <si>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80 min</t>
  </si>
  <si>
    <t>TT-20251105-00597 / no pcm recived</t>
  </si>
  <si>
    <t xml:space="preserve">team moved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</si>
  <si>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</si>
  <si>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</si>
  <si>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</si>
  <si>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</si>
  <si>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</si>
  <si>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</si>
  <si>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</si>
  <si>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</si>
  <si>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</si>
  <si>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</si>
  <si>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</si>
  <si>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</si>
  <si>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</si>
  <si>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</si>
  <si>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</si>
  <si>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</si>
  <si>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</si>
  <si>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</si>
  <si>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</si>
  <si>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</si>
  <si>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</si>
  <si>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</si>
  <si>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</si>
  <si>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</si>
  <si>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</si>
  <si>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</si>
  <si>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</si>
  <si>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</si>
  <si>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</si>
  <si>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</si>
  <si>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</si>
  <si>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</si>
  <si>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</si>
  <si>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</si>
  <si>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</si>
  <si>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</si>
  <si>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</si>
  <si>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</si>
  <si>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</si>
  <si>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</si>
  <si>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</si>
  <si>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</si>
  <si>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</si>
  <si>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</si>
  <si>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</si>
  <si>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</si>
  <si>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</si>
  <si>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</si>
  <si>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</si>
  <si>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</si>
  <si>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</si>
  <si>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</si>
  <si>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</si>
  <si>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</si>
  <si>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</si>
  <si>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</si>
  <si>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</si>
  <si>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</si>
  <si>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</si>
  <si>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</si>
  <si>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</si>
  <si>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</si>
  <si>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</si>
  <si>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</si>
  <si>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</si>
  <si>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</si>
  <si>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</si>
  <si>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</si>
  <si>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</si>
  <si>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</si>
  <si>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</si>
  <si>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</si>
  <si>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</si>
  <si>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</si>
  <si>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</si>
  <si>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</si>
  <si>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</si>
  <si>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</si>
  <si>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</si>
  <si>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</si>
  <si>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</si>
  <si>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</si>
  <si>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</si>
  <si>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</si>
  <si>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</si>
  <si>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</si>
  <si>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</si>
  <si>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PCM-20251105-00000490</t>
  </si>
  <si>
    <t>ETA // 20mins</t>
  </si>
  <si>
    <t xml:space="preserve"> </t>
  </si>
  <si>
    <t xml:space="preserve"> PCM-20250215-00000830 </t>
  </si>
  <si>
    <t>LTE site still down and  site located in aramco area access issue need special permission</t>
  </si>
  <si>
    <t>PCM-20251105-00000552</t>
  </si>
  <si>
    <t>sceco Cut in area and team saving hub site NSH0127</t>
  </si>
  <si>
    <t>NO PCM</t>
  </si>
  <si>
    <t>sceco Cut in area and team saving hub site NSH0193</t>
  </si>
  <si>
    <t>sceco Cut in area and team saving hub site SQR0078</t>
  </si>
  <si>
    <t>PCM-20251105-00000529</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</si>
  <si>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</si>
  <si>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</si>
  <si>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</si>
  <si>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</si>
  <si>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</si>
  <si>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</si>
  <si>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</si>
  <si>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PCM-20251105-00000575</t>
  </si>
  <si>
    <t xml:space="preserve">EM Team moved 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</si>
</sst>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3" totalsRowShown="0" headerRowDxfId="31" dataDxfId="30" headerRowBorderDxfId="28" tableBorderDxfId="29">
  <autoFilter ref="A1:L3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303.40719918981631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3.5301041665661614E-2</v>
      </c>
      <c r="H3" s="135">
        <v>45966.31521990741</v>
      </c>
      <c r="I3" s="133" t="str">
        <f>IFERROR(VLOOKUP(D3,DB!A:F,6,0),"")</f>
        <v>Generator-DG</v>
      </c>
      <c r="J3" s="133" t="str">
        <f>IFERROR(VLOOKUP(D3,DB!A:G,7,0),"")</f>
        <v>Vandalized</v>
      </c>
      <c r="K3" s="137" t="s">
        <v>39024</v>
      </c>
      <c r="L3" s="138" t="str">
        <f>IFERROR(VLOOKUP(D3,DB!A:I,9,0),"")</f>
        <v>Latis</v>
      </c>
    </row>
    <row r="4" spans="1:15" ht="15" customHeight="1">
      <c r="A4" s="132" t="s">
        <v>39025</v>
      </c>
      <c r="B4" s="133" t="str">
        <f>IFERROR(VLOOKUP(D4,DB!A:K,11,0),"")</f>
        <v>R1</v>
      </c>
      <c r="C4" s="133">
        <v>2</v>
      </c>
      <c r="D4" s="133" t="s">
        <v>9345</v>
      </c>
      <c r="E4" s="134"/>
      <c r="F4" s="135"/>
      <c r="G4" s="136">
        <f ca="1">IFERROR(NOW()-F4,"")</f>
        <v>45966.355625115742</v>
      </c>
      <c r="H4" s="135">
        <v>45966.338078703702</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45966.355625115742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45966.355625115742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45966.355625115742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45966.355625115742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45966.355625115742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45966.355625115742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45966.355625115742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45966.355625115742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45966.355625115742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45966.355625115742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45966.355625115742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45966.355625115742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45966.355625115742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45966.355625115742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45966.355625115742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45966.355625115742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45966.355625115742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45966.355625115742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45966.355625115742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45966.355625115742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45966.355625115742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45966.355625115742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45966.355625115742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45966.355625115742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45966.355625115742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45966.355625115742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45966.355625115742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45966.355625115742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45966.355625115742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45966.355625115742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45966.355625115742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45966.355625115742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45966.355625115742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45966.355625115742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45966.355625115742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45966.355625115742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45966.355625115742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45966.355625115742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45966.355625115742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45966.355625115742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45966.355625115742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45966.355625115742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45966.355625115742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45966.355625115742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45966.355625115742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45966.355625115742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45966.355625115742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45966.355625115742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45966.355625115742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45966.355625115742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45966.355625115742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45966.355625115742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45966.355625115742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45966.355625115742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45966.355625115742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45966.355625115742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45966.355625115742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45966.355625115742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45966.355625115742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45966.355625115742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45966.355625115742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45966.355625115742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45966.355625115742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45966.355625115742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45966.355625115742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45966.355625115742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45966.355625115742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45966.355625115742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45966.355625115742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45966.355625115742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45966.355625115742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45966.355625115742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45966.355625115742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45966.355625115742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45966.355625115742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45966.355625115742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45966.355625115742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45966.355625115742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45966.355625115742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45966.355625115742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45966.355625115742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45966.355625115742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45966.355625115742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45966.355625115742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45966.355625115742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45966.355625115742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45966.355625115742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45966.355625115742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45966.355625115742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45966.355625115742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45966.355625115742</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45966.355625115742</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141.35578715278098</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7.6135417824116303</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11065</v>
      </c>
      <c r="E5" s="113" t="s">
        <v>39112</v>
      </c>
      <c r="F5" s="114">
        <v>45966.2659375</v>
      </c>
      <c r="G5" s="115">
        <f ca="1">IFERROR(NOW()-F5,"-")</f>
        <v>8.9687615742150228E-2</v>
      </c>
      <c r="H5" s="114">
        <v>45966.186076388891</v>
      </c>
      <c r="I5" s="18" t="str">
        <f>IFERROR(VLOOKUP(D5,DB!A:F,6,0),"")</f>
        <v>SCECO</v>
      </c>
      <c r="J5" s="18" t="str">
        <f>IFERROR(VLOOKUP(D5,DB!A:G,7,0),"")</f>
        <v>Dead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39114</v>
      </c>
      <c r="B6" s="18" t="str">
        <f>IFERROR(VLOOKUP(D6,DB!A:K,11,0),"")</f>
        <v>R2</v>
      </c>
      <c r="C6" s="18">
        <v>3</v>
      </c>
      <c r="D6" s="18" t="s">
        <v>26182</v>
      </c>
      <c r="E6" s="113" t="s">
        <v>39112</v>
      </c>
      <c r="F6" s="114">
        <v>45966.302268518521</v>
      </c>
      <c r="G6" s="115">
        <f ca="1">IFERROR(NOW()-F6,"-")</f>
        <v>5.3356597221863922E-2</v>
      </c>
      <c r="H6" s="114">
        <v>45966.284212962964</v>
      </c>
      <c r="I6" s="18" t="str">
        <f>IFERROR(VLOOKUP(D6,DB!A:F,6,0),"")</f>
        <v>SCECO</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9"/>
      <c r="E7" s="113"/>
      <c r="F7" s="114"/>
      <c r="G7" s="115">
        <f ca="1">IFERROR(NOW()-F7,"-")</f>
        <v>45966.355625115742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45966.355625115742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45966.355625115742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45966.355625115742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45966.355625115742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45966.355625115742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45966.355625115742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45966.355625115742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45966.355625115742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45966.355625115742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45966.355625115742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45966.355625115742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45966.355625115742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45966.355625115742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45966.355625115742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45966.355625115742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45966.355625115742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45966.355625115742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45966.355625115742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45966.355625115742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45966.355625115742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45966.355625115742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45966.355625115742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45966.355625115742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45966.355625115742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45966.355625115742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45966.355625115742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45966.355625115742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45966.355625115742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45966.355625115742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45966.355625115742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45966.355625115742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45966.355625115742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45966.355625115742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45966.355625115742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45966.355625115742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45966.355625115742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45966.355625115742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45966.355625115742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45966.355625115742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45966.355625115742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45966.355625115742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45966.355625115742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45966.355625115742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45966.355625115742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45966.355625115742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45966.355625115742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45966.355625115742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45966.355625115742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45966.355625115742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45966.355625115742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45966.355625115742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45966.355625115742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45966.355625115742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45966.355625115742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45966.355625115742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45966.355625115742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45966.355625115742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45966.355625115742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45966.355625115742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45966.355625115742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45966.355625115742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45966.355625115742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45966.355625115742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45966.355625115742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45966.355625115742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45966.355625115742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45966.355625115742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45966.355625115742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45966.355625115742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45966.355625115742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45966.355625115742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45966.355625115742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45966.355625115742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45966.355625115742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45966.355625115742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45966.355625115742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45966.355625115742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45966.355625115742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45966.355625115742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45966.355625115742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45966.355625115742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45966.355625115742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45966.355625115742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45966.355625115742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45966.355625115742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45966.355625115742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45966.355625115742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45966.355625115742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45966.355625115742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45966.355625115742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45966.355625115742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45966.355625115742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45966.355625115742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45966.355625115742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45966.355625115742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45966.355625115742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45966.355625115742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45966.355625115742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45966.355625115742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45966.355625115742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45966.355625115742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45966.355625115742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45966.355625115742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45966.355625115742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45966.355625115742</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45966.355625115742</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45966.355625115742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45966.355625115742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45966.355625115742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45966.355625115742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45966.355625115742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45966.355625115742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45966.355625115742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45966.355625115742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45966.355625115742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45966.355625115742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45966.355625115742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45966.355625115742</v>
      </c>
      <c r="H14" s="22" t="s">
        <v>39116</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45966.355625115742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45966.355625115742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45966.355625115742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45966.355625115742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45966.355625115742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45966.355625115742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45966.355625115742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45966.355625115742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45966.355625115742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45966.355625115742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45966.355625115742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45966.355625115742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45966.355625115742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45966.355625115742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45966.355625115742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45966.355625115742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45966.355625115742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45966.355625115742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45966.355625115742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45966.355625115742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45966.355625115742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45966.355625115742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45966.355625115742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45966.355625115742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45966.355625115742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45966.355625115742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45966.355625115742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45966.355625115742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45966.355625115742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45966.355625115742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45966.355625115742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45966.355625115742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45966.355625115742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45966.355625115742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45966.355625115742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45966.355625115742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45966.355625115742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45966.355625115742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45966.355625115742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45966.355625115742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45966.355625115742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45966.355625115742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45966.355625115742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45966.355625115742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45966.355625115742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45966.355625115742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45966.355625115742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45966.355625115742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45966.355625115742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45966.355625115742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45966.355625115742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45966.355625115742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45966.355625115742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45966.355625115742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45966.355625115742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45966.355625115742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45966.355625115742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45966.355625115742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45966.355625115742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45966.355625115742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45966.355625115742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45966.355625115742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45966.355625115742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45966.355625115742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45966.355625115742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45966.355625115742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45966.355625115742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45966.355625115742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45966.355625115742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45966.355625115742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45966.355625115742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45966.355625115742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45966.355625115742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45966.355625115742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45966.355625115742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45966.355625115742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45966.355625115742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45966.355625115742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45966.355625115742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45966.355625115742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45966.355625115742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45966.355625115742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45966.355625115742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45966.355625115742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45966.355625115742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45966.355625115742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45966.355625115742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45966.355625115742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45966.355625115742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45966.355625115742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45966.355625115742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45966.355625115742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45966.355625115742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45966.355625115742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45966.355625115742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45966.355625115742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45966.355625115742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45966.355625115742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45966.355625115742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45966.355625115742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45966.355625115742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45966.355625115742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45966.355625115742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45966.355625115742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45966.355625115742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45966.355625115742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45966.355625115742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45966.355625115742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45966.355625115742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45966.355625115742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45966.355625115742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45966.355625115742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45966.355625115742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45966.355625115742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45966.355625115742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45966.355625115742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45966.355625115742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45966.355625115742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45966.355625115742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45966.355625115742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45966.355625115742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45966.355625115742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45966.355625115742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45966.355625115742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45966.355625115742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45966.355625115742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45966.355625115742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45966.355625115742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45966.355625115742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45966.355625115742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45966.355625115742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45966.355625115742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45966.355625115742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45966.355625115742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45966.355625115742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45966.355625115742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45966.355625115742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45966.355625115742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45966.355625115742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45966.355625115742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45966.355625115742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45966.355625115742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45966.355625115742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45966.355625115742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45966.355625115742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45966.355625115742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45966.355625115742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45966.355625115742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45966.355625115742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45966.355625115742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45966.355625115742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45966.355625115742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45966.355625115742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45966.355625115742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45966.355625115742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45966.355625115742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45966.355625115742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45966.355625115742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45966.355625115742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45966.355625115742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45966.355625115742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45966.355625115742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45966.355625115742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45966.355625115742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45966.355625115742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45966.355625115742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45966.355625115742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45966.355625115742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45966.355625115742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45966.355625115742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45966.355625115742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45966.355625115742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45966.355625115742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45966.355625115742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45966.355625115742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45966.355625115742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45966.355625115742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45966.355625115742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45966.355625115742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45966.355625115742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45966.355625115742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45966.355625115742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45966.355625115742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45966.355625115742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45966.355625115742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45966.355625115742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45966.355625115742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45966.355625115742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45966.355625115742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45966.355625115742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45966.355625115742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45966.355625115742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45966.355625115742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45966.355625115742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45966.355625115742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45966.355625115742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45966.355625115742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45966.355625115742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45966.355625115742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45966.355625115742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45966.355625115742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45966.355625115742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45966.355625115742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45966.355625115742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45966.355625115742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45966.355625115742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45966.355625115742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45966.355625115742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45966.355625115742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45966.355625115742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45966.355625115742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45966.355625115742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45966.355625115742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45966.355625115742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45966.355625115742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45966.355625115742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45966.355625115742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45966.355625115742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45966.355625115742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45966.355625115742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45966.355625115742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45966.355625115742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45966.355625115742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45966.355625115742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45966.355625115742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45966.355625115742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45966.355625115742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45966.355625115742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45966.355625115742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45966.355625115742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45966.355625115742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45966.355625115742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45966.355625115742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45966.355625115742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45966.355625115742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45966.355625115742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45966.355625115742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45966.355625115742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45966.355625115742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45966.355625115742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45966.355625115742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45966.355625115742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45966.355625115742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45966.355625115742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45966.355625115742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45966.355625115742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45966.355625115742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45966.355625115742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45966.355625115742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45966.355625115742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45966.355625115742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45966.355625115742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45966.355625115742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45966.355625115742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45966.355625115742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45966.355625115742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45966.355625115742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45966.355625115742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45966.355625115742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45966.355625115742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45966.355625115742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45966.355625115742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45966.355625115742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45966.355625115742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45966.355625115742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45966.355625115742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45966.355625115742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45966.355625115742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45966.355625115742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45966.355625115742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45966.355625115742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45966.355625115742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45966.355625115742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45966.355625115742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45966.355625115742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45966.355625115742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45966.355625115742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45966.355625115742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45966.355625115742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45966.355625115742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45966.355625115742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45966.355625115742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45966.355625115742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45966.355625115742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45966.355625115742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45966.355625115742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45966.355625115742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45966.355625115742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45966.355625115742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45966.355625115742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45966.355625115742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45966.355625115742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45966.355625115742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45966.355625115742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45966.355625115742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45966.355625115742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45966.355625115742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45966.355625115742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45966.355625115742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45966.355625115742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45966.355625115742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45966.355625115742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45966.355625115742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45966.355625115742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45966.355625115742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45966.355625115742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45966.355625115742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45966.355625115742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45966.355625115742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45966.355625115742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45966.355625115742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45966.355625115742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45966.355625115742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45966.355625115742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45966.355625115742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45966.355625115742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45966.355625115742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45966.355625115742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45966.355625115742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45966.355625115742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45966.355625115742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45966.355625115742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45966.355625115742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45966.355625115742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45966.355625115742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45966.355625115742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45966.355625115742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45966.355625115742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45966.355625115742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45966.355625115742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45966.355625115742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45966.355625115742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45966.355625115742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45966.355625115742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45966.355625115742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45966.355625115742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45966.355625115742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45966.355625115742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45966.355625115742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45966.355625115742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45966.355625115742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45966.355625115742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45966.355625115742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45966.355625115742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45966.355625115742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45966.355625115742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45966.355625115742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45966.355625115742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45966.355625115742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45966.355625115742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45966.355625115742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45966.355625115742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45966.355625115742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45966.355625115742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45966.355625115742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45966.355625115742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45966.355625115742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45966.355625115742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45966.355625115742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45966.355625115742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45966.355625115742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45966.355625115742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45966.355625115742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45966.355625115742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45966.355625115742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45966.355625115742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45966.355625115742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45966.355625115742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45966.355625115742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45966.355625115742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45966.355625115742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45966.355625115742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45966.355625115742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45966.355625115742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45966.355625115742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45966.355625115742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45966.355625115742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45966.355625115742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45966.355625115742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45966.355625115742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45966.355625115742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45966.355625115742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45966.355625115742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45966.355625115742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45966.355625115742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45966.355625115742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45966.355625115742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45966.355625115742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45966.355625115742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45966.355625115742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45966.355625115742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45966.355625115742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45966.355625115742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45966.355625115742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45966.355625115742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45966.355625115742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45966.355625115742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45966.355625115742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45966.355625115742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45966.355625115742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45966.355625115742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45966.355625115742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45966.355625115742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45966.355625115742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45966.355625115742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45966.355625115742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45966.355625115742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45966.355625115742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45966.355625115742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45966.355625115742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45966.355625115742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45966.355625115742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45966.355625115742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45966.355625115742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45966.355625115742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45966.355625115742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45966.355625115742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45966.355625115742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45966.355625115742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45966.355625115742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45966.355625115742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45966.355625115742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45966.355625115742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45966.355625115742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45966.355625115742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45966.355625115742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45966.355625115742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45966.355625115742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45966.355625115742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45966.355625115742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45966.355625115742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45966.355625115742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45966.355625115742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45966.355625115742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45966.355625115742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45966.355625115742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45966.355625115742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45966.355625115742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45966.355625115742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45966.355625115742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45966.355625115742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45966.355625115742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45966.355625115742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45966.355625115742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45966.355625115742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45966.355625115742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45966.355625115742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45966.355625115742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45966.355625115742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45966.355625115742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45966.355625115742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45966.355625115742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45966.355625115742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45966.355625115742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45966.355625115742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45966.355625115742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45966.355625115742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45966.355625115742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45966.355625115742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45966.355625115742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45966.355625115742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45966.355625115742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45966.355625115742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45966.355625115742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45966.355625115742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45966.355625115742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45966.355625115742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45966.355625115742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45966.355625115742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45966.355625115742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45966.355625115742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45966.355625115742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45966.355625115742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45966.355625115742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45966.355625115742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45966.355625115742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45966.355625115742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45966.355625115742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45966.355625115742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45966.355625115742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45966.355625115742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45966.355625115742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45966.355625115742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45966.355625115742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45966.355625115742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45966.355625115742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45966.355625115742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45966.355625115742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45966.355625115742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45966.355625115742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45966.355625115742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45966.355625115742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45966.355625115742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45966.355625115742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45966.355625115742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45966.355625115742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45966.355625115742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45966.355625115742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45966.355625115742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45966.355625115742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45966.355625115742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45966.355625115742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45966.355625115742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45966.355625115742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45966.355625115742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45966.355625115742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45966.355625115742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45966.355625115742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45966.355625115742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45966.355625115742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45966.355625115742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45966.355625115742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45966.355625115742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45966.355625115742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45966.355625115742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45966.355625115742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45966.355625115742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45966.355625115742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45966.355625115742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45966.355625115742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45966.355625115742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45966.355625115742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45966.355625115742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45966.355625115742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45966.355625115742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45966.355625115742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45966.355625115742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45966.355625115742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45966.355625115742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45966.355625115742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45966.355625115742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45966.355625115742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45966.355625115742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45966.355625115742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45966.355625115742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45966.355625115742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45966.355625115742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45966.355625115742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45966.355625115742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45966.355625115742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45966.355625115742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45966.355625115742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45966.355625115742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45966.355625115742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45966.355625115742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45966.355625115742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45966.355625115742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45966.355625115742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45966.355625115742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45966.355625115742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45966.355625115742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45966.355625115742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45966.355625115742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45966.355625115742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45966.355625115742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45966.355625115742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45966.355625115742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45966.355625115742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45966.355625115742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45966.355625115742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45966.355625115742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45966.355625115742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45966.355625115742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45966.355625115742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45966.355625115742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45966.355625115742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45966.355625115742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45966.355625115742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45966.355625115742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45966.355625115742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45966.355625115742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45966.355625115742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45966.355625115742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45966.355625115742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45966.355625115742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45966.355625115742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45966.355625115742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45966.355625115742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45966.355625115742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45966.355625115742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45966.355625115742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45966.355625115742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45966.355625115742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45966.355625115742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45966.355625115742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45966.355625115742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45966.355625115742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45966.355625115742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45966.355625115742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45966.355625115742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45966.355625115742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45966.355625115742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45966.355625115742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45966.355625115742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45966.355625115742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45966.355625115742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45966.355625115742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45966.355625115742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45966.355625115742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45966.355625115742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45966.355625115742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45966.355625115742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45966.355625115742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45966.355625115742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45966.355625115742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45966.355625115742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45966.355625115742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45966.355625115742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45966.355625115742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45966.355625115742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45966.355625115742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45966.355625115742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45966.355625115742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45966.355625115742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45966.355625115742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45966.355625115742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45966.355625115742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45966.355625115742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45966.355625115742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45966.355625115742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45966.355625115742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45966.355625115742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45966.355625115742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45966.355625115742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45966.355625115742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45966.355625115742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45966.355625115742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45966.355625115742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45966.355625115742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45966.355625115742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45966.355625115742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45966.355625115742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45966.355625115742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45966.355625115742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45966.355625115742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45966.355625115742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45966.355625115742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45966.355625115742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45966.355625115742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45966.355625115742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45966.355625115742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45966.355625115742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45966.355625115742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45966.355625115742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45966.355625115742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45966.355625115742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45966.355625115742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45966.355625115742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45966.355625115742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45966.355625115742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45966.355625115742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45966.355625115742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45966.355625115742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45966.355625115742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45966.355625115742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45966.355625115742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45966.355625115742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45966.355625115742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45966.355625115742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45966.355625115742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45966.355625115742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45966.355625115742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45966.355625115742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45966.355625115742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45966.355625115742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45966.355625115742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45966.355625115742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45966.355625115742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45966.355625115742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45966.355625115742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45966.355625115742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45966.355625115742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45966.355625115742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45966.355625115742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45966.355625115742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45966.355625115742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45966.355625115742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45966.355625115742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45966.355625115742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45966.355625115742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45966.355625115742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45966.355625115742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45966.355625115742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45966.355625115742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45966.355625115742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45966.355625115742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45966.355625115742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45966.355625115742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45966.355625115742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45966.355625115742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45966.355625115742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45966.355625115742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45966.355625115742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45966.355625115742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45966.355625115742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45966.355625115742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45966.355625115742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45966.355625115742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45966.355625115742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45966.355625115742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45966.355625115742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45966.355625115742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45966.355625115742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45966.355625115742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45966.355625115742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45966.355625115742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45966.355625115742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45966.355625115742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45966.355625115742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45966.355625115742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45966.355625115742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45966.355625115742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45966.355625115742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45966.355625115742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45966.355625115742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45966.355625115742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45966.355625115742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45966.355625115742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45966.355625115742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45966.355625115742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45966.355625115742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45966.355625115742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45966.355625115742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45966.355625115742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45966.355625115742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45966.355625115742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45966.355625115742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45966.355625115742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45966.355625115742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45966.355625115742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45966.355625115742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45966.355625115742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45966.355625115742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45966.355625115742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45966.355625115742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45966.355625115742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45966.355625115742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45966.355625115742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45966.355625115742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45966.355625115742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45966.355625115742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45966.355625115742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45966.355625115742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45966.355625115742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45966.355625115742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45966.355625115742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45966.355625115742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45966.355625115742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45966.355625115742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45966.355625115742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45966.355625115742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45966.355625115742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45966.355625115742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45966.355625115742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45966.355625115742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45966.355625115742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45966.355625115742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45966.355625115742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45966.355625115742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45966.355625115742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45966.355625115742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45966.355625115742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45966.355625115742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45966.355625115742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45966.355625115742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45966.355625115742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45966.355625115742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45966.355625115742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45966.355625115742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45966.355625115742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45966.355625115742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45966.355625115742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45966.355625115742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45966.355625115742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45966.355625115742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45966.355625115742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45966.355625115742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45966.355625115742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45966.355625115742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45966.355625115742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45966.355625115742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45966.355625115742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45966.355625115742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45966.355625115742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45966.355625115742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45966.355625115742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45966.355625115742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45966.355625115742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45966.355625115742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45966.355625115742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45966.355625115742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45966.355625115742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45966.355625115742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45966.355625115742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45966.355625115742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45966.355625115742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45966.355625115742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45966.355625115742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45966.355625115742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45966.355625115742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45966.355625115742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45966.355625115742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45966.355625115742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45966.355625115742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45966.355625115742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45966.355625115742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45966.355625115742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45966.355625115742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45966.355625115742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45966.355625115742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45966.355625115742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45966.355625115742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45966.355625115742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45966.355625115742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45966.355625115742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45966.355625115742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45966.355625115742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45966.355625115742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45966.355625115742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45966.355625115742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45966.355625115742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45966.355625115742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45966.355625115742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45966.355625115742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45966.355625115742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45966.355625115742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45966.355625115742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45966.355625115742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45966.355625115742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45966.355625115742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45966.355625115742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45966.355625115742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45966.355625115742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45966.355625115742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45966.355625115742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45966.355625115742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45966.355625115742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45966.355625115742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45966.355625115742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45966.355625115742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45966.355625115742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45966.355625115742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45966.355625115742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45966.355625115742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45966.355625115742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45966.355625115742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45966.355625115742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45966.355625115742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45966.355625115742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45966.355625115742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45966.355625115742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45966.355625115742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45966.355625115742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45966.355625115742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45966.355625115742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45966.355625115742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45966.355625115742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45966.355625115742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45966.355625115742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45966.355625115742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45966.355625115742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45966.355625115742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45966.355625115742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45966.355625115742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45966.355625115742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45966.355625115742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45966.355625115742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45966.355625115742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45966.355625115742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45966.355625115742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45966.355625115742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45966.355625115742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45966.355625115742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45966.355625115742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45966.355625115742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45966.355625115742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45966.355625115742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45966.355625115742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45966.355625115742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45966.355625115742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45966.355625115742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45966.355625115742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45966.355625115742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45966.355625115742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45966.355625115742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45966.355625115742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45966.355625115742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45966.355625115742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45966.355625115742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45966.355625115742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45966.355625115742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45966.355625115742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45966.355625115742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45966.355625115742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45966.355625115742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45966.355625115742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45966.355625115742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45966.355625115742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45966.355625115742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45966.355625115742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45966.355625115742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45966.355625115742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45966.355625115742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45966.355625115742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45966.355625115742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45966.355625115742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45966.355625115742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45966.355625115742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45966.355625115742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45966.355625115742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45966.355625115742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45966.355625115742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45966.355625115742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45966.355625115742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45966.355625115742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45966.355625115742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45966.355625115742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45966.355625115742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45966.355625115742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45966.355625115742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45966.355625115742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45966.355625115742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45966.355625115742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45966.355625115742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45966.355625115742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45966.355625115742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45966.355625115742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45966.355625115742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45966.355625115742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45966.355625115742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45966.355625115742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45966.355625115742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45966.355625115742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45966.355625115742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45966.355625115742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45966.355625115742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45966.355625115742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45966.355625115742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45966.355625115742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45966.355625115742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45966.355625115742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45966.355625115742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45966.355625115742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45966.355625115742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45966.355625115742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45966.355625115742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45966.355625115742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45966.355625115742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45966.355625115742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45966.355625115742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45966.355625115742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45966.355625115742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45966.355625115742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45966.355625115742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45966.355625115742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45966.355625115742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45966.355625115742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45966.355625115742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45966.355625115742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45966.355625115742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45966.355625115742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45966.355625115742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45966.355625115742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45966.355625115742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45966.355625115742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45966.355625115742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45966.355625115742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45966.355625115742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45966.355625115742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45966.355625115742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45966.355625115742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45966.355625115742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45966.355625115742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45966.355625115742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45966.355625115742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45966.355625115742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45966.355625115742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45966.355625115742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45966.355625115742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45966.355625115742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45966.355625115742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45966.355625115742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45966.355625115742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45966.355625115742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45966.355625115742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45966.355625115742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45966.355625115742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45966.355625115742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45966.355625115742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45966.355625115742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45966.355625115742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45966.355625115742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45966.355625115742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45966.355625115742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45966.355625115742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45966.355625115742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45966.355625115742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45966.355625115742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45966.355625115742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45966.355625115742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45966.355625115742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45966.355625115742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45966.355625115742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45966.355625115742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45966.355625115742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45966.355625115742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45966.355625115742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45966.355625115742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45966.355625115742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45966.355625115742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45966.355625115742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45966.355625115742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45966.355625115742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45966.355625115742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45966.355625115742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45966.355625115742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45966.355625115742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45966.355625115742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45966.355625115742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45966.355625115742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45966.355625115742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45966.355625115742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45966.355625115742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45966.355625115742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45966.355625115742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45966.355625115742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45966.355625115742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45966.355625115742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45966.355625115742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45966.355625115742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45966.355625115742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45966.355625115742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45966.355625115742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45966.355625115742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45966.355625115742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45966.355625115742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45966.355625115742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45966.355625115742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45966.355625115742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45966.355625115742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45966.355625115742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45966.355625115742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45966.355625115742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45966.355625115742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45966.355625115742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45966.355625115742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45966.355625115742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45966.355625115742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45966.355625115742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45966.355625115742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45966.355625115742</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262.87490752314625</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v>2</v>
      </c>
      <c r="D3" s="93" t="s">
        <v>36595</v>
      </c>
      <c r="E3" s="97" t="s">
        <v>39021</v>
      </c>
      <c r="F3" s="98">
        <v>45966.332453703704</v>
      </c>
      <c r="G3" s="99">
        <f ca="1">IFERROR(NOW()-F3,"")</f>
        <v>2.3171412038209382E-2</v>
      </c>
      <c r="H3" s="98">
        <v>45966.326388888891</v>
      </c>
      <c r="I3" s="98" t="str">
        <f>IFERROR(VLOOKUP(D3,DB!A:F,6,0),"")</f>
        <v>SCECO</v>
      </c>
      <c r="J3" s="98" t="str">
        <f>IFERROR(VLOOKUP(D3,DB!A:G,7,0),"")</f>
        <v>Vandalized</v>
      </c>
      <c r="K3" s="100" t="s">
        <v>39120</v>
      </c>
      <c r="L3" s="93" t="str">
        <f>IFERROR(VLOOKUP(D3,DB!A:I,9,0),"")</f>
        <v>Latis</v>
      </c>
    </row>
    <row r="4" spans="1:16" ht="15" customHeight="1">
      <c r="A4" s="118" t="s">
        <v>39121</v>
      </c>
      <c r="B4" s="118" t="str">
        <f>IFERROR(VLOOKUP(D4,DB!A:K,11,0),"")</f>
        <v>R4</v>
      </c>
      <c r="C4" s="119">
        <v>1</v>
      </c>
      <c r="D4" s="93" t="s">
        <v>36120</v>
      </c>
      <c r="E4" s="97" t="s">
        <v>39021</v>
      </c>
      <c r="F4" s="98"/>
      <c r="G4" s="99">
        <f ca="1">IFERROR(NOW()-F4,"")</f>
        <v>45966.355625115742</v>
      </c>
      <c r="H4" s="98">
        <v>45966.313194444447</v>
      </c>
      <c r="I4" s="98" t="str">
        <f>IFERROR(VLOOKUP(D4,DB!A:F,6,0),"")</f>
        <v>SCECO</v>
      </c>
      <c r="J4" s="98" t="str">
        <f>IFERROR(VLOOKUP(D4,DB!A:G,7,0),"")</f>
        <v>Dead</v>
      </c>
      <c r="K4" s="100" t="s">
        <v>39122</v>
      </c>
      <c r="L4" s="93" t="str">
        <f>IFERROR(VLOOKUP(D4,DB!A:I,9,0),"")</f>
        <v>Latis</v>
      </c>
    </row>
    <row r="5" spans="1:16" ht="15" customHeight="1">
      <c r="A5" s="118" t="s">
        <v>39121</v>
      </c>
      <c r="B5" s="118" t="str">
        <f>IFERROR(VLOOKUP(D5,DB!A:K,11,0),"")</f>
        <v>R4</v>
      </c>
      <c r="C5" s="119">
        <v>1</v>
      </c>
      <c r="D5" s="93" t="s">
        <v>35821</v>
      </c>
      <c r="E5" s="97" t="s">
        <v>39021</v>
      </c>
      <c r="F5" s="98"/>
      <c r="G5" s="99">
        <f ca="1">IFERROR(NOW()-F5,"")</f>
        <v>45966.355625115742</v>
      </c>
      <c r="H5" s="98">
        <v>45966.313194444447</v>
      </c>
      <c r="I5" s="98" t="str">
        <f>IFERROR(VLOOKUP(D5,DB!A:F,6,0),"")</f>
        <v>SCECO</v>
      </c>
      <c r="J5" s="98" t="str">
        <f>IFERROR(VLOOKUP(D5,DB!A:G,7,0),"")</f>
        <v>Dead</v>
      </c>
      <c r="K5" s="100" t="s">
        <v>39123</v>
      </c>
      <c r="L5" s="93" t="str">
        <f>IFERROR(VLOOKUP(D5,DB!A:I,9,0),"")</f>
        <v>Latis</v>
      </c>
    </row>
    <row r="6" spans="1:16" ht="15" customHeight="1">
      <c r="A6" s="118" t="s">
        <v>39124</v>
      </c>
      <c r="B6" s="118" t="str">
        <f>IFERROR(VLOOKUP(D6,DB!A:K,11,0),"")</f>
        <v>R4</v>
      </c>
      <c r="C6" s="119">
        <v>1</v>
      </c>
      <c r="D6" s="93" t="s">
        <v>35761</v>
      </c>
      <c r="E6" s="97" t="s">
        <v>39021</v>
      </c>
      <c r="F6" s="98">
        <v>45966.322094907409</v>
      </c>
      <c r="G6" s="99">
        <f ca="1">IFERROR(NOW()-F6,"")</f>
        <v>3.3530208333104383E-2</v>
      </c>
      <c r="H6" s="98">
        <v>45966.313194444447</v>
      </c>
      <c r="I6" s="98" t="str">
        <f>IFERROR(VLOOKUP(D6,DB!A:F,6,0),"")</f>
        <v>SCECO</v>
      </c>
      <c r="J6" s="98" t="str">
        <f>IFERROR(VLOOKUP(D6,DB!A:G,7,0),"")</f>
        <v>Dead</v>
      </c>
      <c r="K6" s="100" t="s">
        <v>39123</v>
      </c>
      <c r="L6" s="93" t="str">
        <f>IFERROR(VLOOKUP(D6,DB!A:I,9,0),"")</f>
        <v>Latis</v>
      </c>
    </row>
    <row r="7" spans="1:16" ht="15" customHeight="1">
      <c r="A7" s="118" t="s">
        <v>39121</v>
      </c>
      <c r="B7" s="118" t="str">
        <f>IFERROR(VLOOKUP(D7,DB!A:K,11,0),"")</f>
        <v>R4</v>
      </c>
      <c r="C7" s="119">
        <v>1</v>
      </c>
      <c r="D7" s="120" t="s">
        <v>33767</v>
      </c>
      <c r="E7" s="97" t="s">
        <v>39021</v>
      </c>
      <c r="F7" s="122">
        <v>45966.3359837963</v>
      </c>
      <c r="G7" s="123">
        <f ca="1">IFERROR(NOW()-F7,"")</f>
        <v>1.9641319442598615E-2</v>
      </c>
      <c r="H7" s="122">
        <v>45966.330254629633</v>
      </c>
      <c r="I7" s="118" t="str">
        <f>IFERROR(VLOOKUP(D7,DB!A:F,6,0),"")</f>
        <v>SCECO</v>
      </c>
      <c r="J7" s="118" t="str">
        <f>IFERROR(VLOOKUP(D7,DB!A:G,7,0),"")</f>
        <v>Vandalized</v>
      </c>
      <c r="K7" s="124" t="s">
        <v>39125</v>
      </c>
      <c r="L7" s="120" t="str">
        <f>IFERROR(VLOOKUP(D7,DB!A:I,9,0),"")</f>
        <v>Latis</v>
      </c>
    </row>
    <row r="8" spans="1:16" ht="15" customHeight="1">
      <c r="A8" s="118"/>
      <c r="B8" s="118" t="str">
        <f>IFERROR(VLOOKUP(D8,DB!A:K,11,0),"")</f>
        <v/>
      </c>
      <c r="C8" s="119"/>
      <c r="D8" s="93"/>
      <c r="E8" s="97"/>
      <c r="F8" s="122"/>
      <c r="G8" s="123">
        <f ca="1">IFERROR(NOW()-F8,"")</f>
        <v>45966.355625115742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45966.355625115742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45966.355625115742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45966.355625115742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45966.355625115742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45966.355625115742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45966.355625115742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45966.355625115742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45966.355625115742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45966.355625115742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45966.355625115742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45966.355625115742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45966.355625115742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45966.355625115742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45966.355625115742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45966.355625115742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45966.355625115742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45966.355625115742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45966.355625115742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45966.355625115742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45966.355625115742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45966.355625115742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45966.355625115742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45966.355625115742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45966.355625115742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45966.355625115742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45966.355625115742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45966.355625115742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45966.355625115742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45966.355625115742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45966.355625115742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45966.355625115742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45966.355625115742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45966.355625115742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45966.355625115742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45966.355625115742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45966.355625115742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45966.355625115742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45966.355625115742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45966.355625115742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45966.355625115742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45966.355625115742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45966.355625115742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45966.355625115742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45966.355625115742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45966.355625115742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45966.355625115742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45966.355625115742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45966.355625115742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45966.355625115742</v>
      </c>
      <c r="H57" s="122"/>
      <c r="I57" s="118" t="str">
        <f>IFERROR(VLOOKUP(D57,DB!A:F,6,0),"")</f>
        <v/>
      </c>
      <c r="J57" s="118" t="str">
        <f>IFERROR(VLOOKUP(D57,DB!A:G,7,0),"")</f>
        <v/>
      </c>
      <c r="K57" s="124"/>
      <c r="L57" s="120" t="str">
        <f>IFERROR(VLOOKUP(D57,DB!A:I,9,0),"")</f>
        <v/>
      </c>
    </row>
    <row r="58" spans="1:12" ht="15" customHeight="1">
      <c r="A58" s="125"/>
      <c r="B58" s="125" t="str">
        <f>IFERROR(VLOOKUP(D58,DB!A:K,11,0),"")</f>
        <v/>
      </c>
      <c r="C58" s="126"/>
      <c r="D58" s="127"/>
      <c r="E58" s="128"/>
      <c r="F58" s="129"/>
      <c r="G58" s="130">
        <f ca="1">IFERROR(NOW()-F58,"")</f>
        <v>45966.355625115742</v>
      </c>
      <c r="H58" s="129"/>
      <c r="I58" s="125" t="str">
        <f>IFERROR(VLOOKUP(D58,DB!A:F,6,0),"")</f>
        <v/>
      </c>
      <c r="J58" s="125" t="str">
        <f>IFERROR(VLOOKUP(D58,DB!A:G,7,0),"")</f>
        <v/>
      </c>
      <c r="K58" s="131"/>
      <c r="L58" s="127" t="str">
        <f>IFERROR(VLOOKUP(D58,DB!A:I,9,0),"")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B12" sqref="B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39126</v>
      </c>
      <c r="B2" s="37" t="str">
        <f>IFERROR(VLOOKUP(D2,DB!A:K,11,0),"")</f>
        <v>R5</v>
      </c>
      <c r="C2" s="37">
        <v>3</v>
      </c>
      <c r="D2" s="117" t="s">
        <v>36011</v>
      </c>
      <c r="E2" s="37" t="s">
        <v>39021</v>
      </c>
      <c r="F2" s="38">
        <v>45891.832060185188</v>
      </c>
      <c r="G2" s="143">
        <f ca="1">IFERROR(NOW()-F2,"")</f>
        <v>74.52356493055413</v>
      </c>
      <c r="H2" s="38">
        <v>45891.790393518517</v>
      </c>
      <c r="I2" s="37" t="str">
        <f>IFERROR(VLOOKUP(D2,DB!A:F,6,0),"")</f>
        <v>Generator-SG</v>
      </c>
      <c r="J2" s="37" t="str">
        <f>IFERROR(VLOOKUP(D2,DB!A:G,7,0),"")</f>
        <v>Vandalized</v>
      </c>
      <c r="K2" s="37" t="s">
        <v>39127</v>
      </c>
      <c r="L2" s="37" t="str">
        <f>IFERROR(VLOOKUP(D2,DB!A:I,9,0),"")</f>
        <v>Latis</v>
      </c>
      <c r="M2" s="116"/>
    </row>
    <row r="3" spans="1:13" ht="30.75">
      <c r="A3" s="37" t="s">
        <v>39128</v>
      </c>
      <c r="B3" s="37" t="str">
        <f>IFERROR(VLOOKUP(D3,DB!A:K,11,0),"")</f>
        <v>R5</v>
      </c>
      <c r="C3" s="37">
        <v>1</v>
      </c>
      <c r="D3" s="37" t="s">
        <v>33268</v>
      </c>
      <c r="E3" s="37" t="s">
        <v>39104</v>
      </c>
      <c r="F3" s="38">
        <v>45926.188877314817</v>
      </c>
      <c r="G3" s="143">
        <f t="shared" ref="G3" ca="1" si="0">IFERROR(NOW()-F3,"")</f>
        <v>40.166747800925805</v>
      </c>
      <c r="H3" s="38">
        <v>45926.158159722225</v>
      </c>
      <c r="I3" s="37" t="str">
        <f>IFERROR(VLOOKUP(D3,DB!A:F,6,0),"")</f>
        <v>SCECO</v>
      </c>
      <c r="J3" s="37" t="str">
        <f>IFERROR(VLOOKUP(D3,DB!A:G,7,0),"")</f>
        <v>Good</v>
      </c>
      <c r="K3" s="37" t="s">
        <v>39129</v>
      </c>
      <c r="L3" s="37" t="str">
        <f>IFERROR(VLOOKUP(D3,DB!A:I,9,0),"")</f>
        <v>Latis</v>
      </c>
      <c r="M3" s="116"/>
    </row>
    <row r="4" spans="1:13" ht="48" customHeight="1">
      <c r="A4" s="151" t="s">
        <v>39130</v>
      </c>
      <c r="B4" s="151" t="str">
        <f>IFERROR(VLOOKUP(D4,DB!A:K,11,0),"")</f>
        <v>R5</v>
      </c>
      <c r="C4" s="151">
        <v>1</v>
      </c>
      <c r="D4" s="151" t="s">
        <v>34758</v>
      </c>
      <c r="E4" s="151" t="s">
        <v>39104</v>
      </c>
      <c r="F4" s="152">
        <v>45948.661111111112</v>
      </c>
      <c r="G4" s="153">
        <f ca="1">IFERROR(NOW()-F4,"")</f>
        <v>17.694514004630037</v>
      </c>
      <c r="H4" s="152">
        <v>45948.661111111112</v>
      </c>
      <c r="I4" s="151" t="str">
        <f>IFERROR(VLOOKUP(D4,DB!A:F,6,0),"")</f>
        <v>SCECO</v>
      </c>
      <c r="J4" s="151" t="str">
        <f>IFERROR(VLOOKUP(D4,DB!A:G,7,0),"")</f>
        <v>Dead</v>
      </c>
      <c r="K4" s="151" t="s">
        <v>39131</v>
      </c>
      <c r="L4" s="151" t="str">
        <f>IFERROR(VLOOKUP(D4,DB!A:I,9,0),"")</f>
        <v>Latis</v>
      </c>
    </row>
    <row r="5" spans="1:13" ht="15">
      <c r="A5" s="151" t="s">
        <v>39132</v>
      </c>
      <c r="B5" s="151" t="str">
        <f>IFERROR(VLOOKUP(D5,DB!A:K,11,0),"")</f>
        <v>R5</v>
      </c>
      <c r="C5" s="151">
        <v>1</v>
      </c>
      <c r="D5" s="151" t="s">
        <v>34342</v>
      </c>
      <c r="E5" s="151" t="s">
        <v>39021</v>
      </c>
      <c r="F5" s="152">
        <v>45966.346053240741</v>
      </c>
      <c r="G5" s="153">
        <f ca="1">IFERROR(NOW()-F5,"")</f>
        <v>9.5718750017113052E-3</v>
      </c>
      <c r="H5" s="152">
        <v>45966.340416666666</v>
      </c>
      <c r="I5" s="151" t="str">
        <f>IFERROR(VLOOKUP(D5,DB!A:F,6,0),"")</f>
        <v>Generator-SG</v>
      </c>
      <c r="J5" s="151" t="str">
        <f>IFERROR(VLOOKUP(D5,DB!A:G,7,0),"")</f>
        <v>Vandalized</v>
      </c>
      <c r="K5" s="151" t="s">
        <v>39133</v>
      </c>
      <c r="L5" s="151" t="str">
        <f>IFERROR(VLOOKUP(D5,DB!A:I,9,0),"")</f>
        <v>Latis</v>
      </c>
    </row>
    <row r="6" spans="1:13" ht="15">
      <c r="A6" s="151"/>
      <c r="B6" s="151" t="str">
        <f>IFERROR(VLOOKUP(D6,DB!A:K,11,0),"")</f>
        <v/>
      </c>
      <c r="C6" s="151"/>
      <c r="D6" s="151"/>
      <c r="E6" s="151"/>
      <c r="F6" s="152"/>
      <c r="G6" s="153">
        <f ca="1">IFERROR(NOW()-F6,"")</f>
        <v>45966.355625115742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45966.355625115742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45966.355625115742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45966.355625115742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45966.355625115742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45966.355625115742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45966.355625115742</v>
      </c>
      <c r="H12" s="152"/>
      <c r="I12" s="151" t="str">
        <f>IFERROR(VLOOKUP(D12,DB!A:F,6,0),"")</f>
        <v/>
      </c>
      <c r="J12" s="151" t="str">
        <f>IFERROR(VLOOKUP(D12,DB!A:G,7,0),"")</f>
        <v/>
      </c>
      <c r="K12" s="151"/>
      <c r="L12" s="151" t="str">
        <f>IFERROR(VLOOKUP(D12,DB!A:I,9,0),"")</f>
        <v/>
      </c>
    </row>
    <row r="13" spans="1:13" ht="15">
      <c r="A13" s="157"/>
      <c r="B13" s="157" t="str">
        <f>IFERROR(VLOOKUP(D13,DB!A:K,11,0),"")</f>
        <v/>
      </c>
      <c r="C13" s="157"/>
      <c r="D13" s="157"/>
      <c r="E13" s="157"/>
      <c r="F13" s="158"/>
      <c r="G13" s="159">
        <f ca="1">IFERROR(NOW()-F13,"")</f>
        <v>45966.355625115742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45966.355625115742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45966.355625115742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45966.355625115742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45966.355625115742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45966.355625115742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45966.355625115742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45966.355625115742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45966.355625115742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45966.355625115742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45966.355625115742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45966.355625115742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45966.355625115742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45966.355625115742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45966.355625115742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45966.355625115742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45966.355625115742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45966.355625115742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45966.355625115742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45966.355625115742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45966.355625115742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45966.355625115742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45966.355625115742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45966.355625115742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45966.355625115742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45966.355625115742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45966.355625115742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45966.355625115742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45966.355625115742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45966.355625115742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45966.355625115742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45966.355625115742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45966.355625115742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45966.355625115742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45966.355625115742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45966.355625115742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45966.355625115742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45966.355625115742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45966.355625115742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45966.355625115742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45966.355625115742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45966.355625115742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45966.355625115742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45966.355625115742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45966.355625115742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45966.355625115742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45966.355625115742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45966.355625115742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45966.355625115742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45966.355625115742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45966.355625115742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45966.355625115742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45966.355625115742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45966.355625115742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45966.355625115742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45966.355625115742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45966.355625115742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45966.355625115742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45966.355625115742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45966.355625115742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45966.355625115742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45966.355625115742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45966.355625115742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45966.355625115742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45966.355625115742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45966.355625115742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45966.355625115742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45966.355625115742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45966.355625115742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45966.355625115742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45966.355625115742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45966.355625115742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45966.355625115742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45966.355625115742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45966.355625115742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45966.355625115742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45966.355625115742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45966.355625115742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45966.355625115742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45966.355625115742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45966.355625115742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45966.355625115742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45966.355625115742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45966.355625115742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45966.355625115742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45966.355625115742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45966.355625115742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45966.355625115742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45966.355625115742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45966.355625115742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45966.355625115742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45966.355625115742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45966.355625115742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45966.355625115742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45966.355625115742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45966.355625115742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45966.355625115742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45966.355625115742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45966.355625115742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45966.355625115742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45966.355625115742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45966.355625115742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45966.355625115742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45966.355625115742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45966.355625115742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45966.355625115742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45966.355625115742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45966.355625115742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45966.355625115742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45966.355625115742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45966.355625115742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45966.355625115742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45966.355625115742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45966.355625115742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45966.355625115742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45966.355625115742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45966.355625115742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45966.355625115742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45966.355625115742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45966.355625115742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45966.355625115742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45966.355625115742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45966.355625115742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45966.355625115742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45966.355625115742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45966.355625115742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45966.355625115742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45966.355625115742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45966.355625115742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45966.355625115742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45966.355625115742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45966.355625115742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45966.355625115742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45966.355625115742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45966.355625115742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45966.355625115742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45966.355625115742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45966.355625115742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45966.355625115742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45966.355625115742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45966.355625115742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45966.355625115742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45966.355625115742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45966.355625115742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45966.355625115742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45966.355625115742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45966.355625115742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45966.355625115742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45966.355625115742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45966.355625115742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45966.355625115742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45966.355625115742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45966.355625115742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45966.355625115742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45966.355625115742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45966.355625115742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45966.355625115742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45966.355625115742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45966.355625115742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45966.355625115742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45966.355625115742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45966.355625115742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45966.355625115742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45966.355625115742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45966.355625115742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45966.355625115742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45966.355625115742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45966.355625115742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45966.355625115742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45966.355625115742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45966.355625115742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45966.355625115742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45966.355625115742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45966.355625115742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45966.355625115742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45966.355625115742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45966.355625115742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45966.355625115742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45966.355625115742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45966.355625115742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45966.355625115742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45966.355625115742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45966.355625115742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45966.355625115742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45966.355625115742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45966.355625115742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45966.355625115742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45966.355625115742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45966.355625115742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45966.355625115742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45966.355625115742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45966.355625115742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45966.355625115742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45966.355625115742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45966.355625115742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45966.355625115742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45966.355625115742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45966.355625115742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45966.355625115742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45966.355625115742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45966.355625115742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45966.355625115742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45966.355625115742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45966.355625115742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45966.355625115742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45966.355625115742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45966.355625115742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45966.355625115742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45966.355625115742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45966.355625115742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45966.355625115742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45966.355625115742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45966.355625115742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45966.355625115742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45966.355625115742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45966.355625115742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45966.355625115742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45966.355625115742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45966.355625115742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45966.355625115742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45966.355625115742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45966.355625115742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45966.355625115742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45966.355625115742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45966.355625115742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45966.355625115742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45966.355625115742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45966.355625115742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45966.355625115742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45966.355625115742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45966.355625115742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45966.355625115742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45966.355625115742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45966.355625115742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45966.355625115742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45966.355625115742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45966.355625115742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45966.355625115742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45966.355625115742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45966.355625115742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45966.355625115742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45966.355625115742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45966.355625115742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45966.355625115742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45966.355625115742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45966.355625115742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45966.355625115742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45966.355625115742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45966.355625115742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45966.355625115742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45966.355625115742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45966.355625115742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45966.355625115742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45966.355625115742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45966.355625115742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45966.355625115742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45966.355625115742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45966.355625115742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45966.355625115742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45966.355625115742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45966.355625115742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45966.355625115742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45966.355625115742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45966.355625115742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45966.355625115742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45966.355625115742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45966.355625115742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45966.355625115742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45966.355625115742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45966.355625115742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45966.355625115742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45966.355625115742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45966.355625115742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45966.355625115742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45966.355625115742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45966.355625115742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45966.355625115742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45966.355625115742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45966.355625115742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45966.355625115742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45966.355625115742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45966.355625115742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45966.355625115742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45966.355625115742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45966.355625115742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45966.355625115742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45966.355625115742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45966.355625115742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45966.355625115742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45966.355625115742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45966.355625115742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45966.355625115742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45966.355625115742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45966.355625115742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45966.355625115742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45966.355625115742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45966.355625115742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45966.355625115742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45966.355625115742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45966.355625115742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45966.355625115742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45966.355625115742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45966.355625115742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45966.355625115742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45966.355625115742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45966.355625115742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45966.355625115742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45966.355625115742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45966.355625115742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45966.355625115742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45966.355625115742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45966.355625115742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45966.355625115742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45966.355625115742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45966.355625115742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45966.355625115742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45966.355625115742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45966.355625115742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45966.355625115742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45966.355625115742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45966.355625115742</v>
      </c>
      <c r="H333" s="158"/>
      <c r="I333" s="157" t="str">
        <f>IFERROR(VLOOKUP(D333,DB!A:F,6,0),"")</f>
        <v/>
      </c>
      <c r="J333" s="157" t="str">
        <f>IFERROR(VLOOKUP(D333,DB!A:G,7,0),"")</f>
        <v/>
      </c>
      <c r="K333" s="157"/>
      <c r="L333" s="157" t="str">
        <f>IFERROR(VLOOKUP(D333,DB!A:I,9,0),"")</f>
        <v/>
      </c>
    </row>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43" ht="15"/>
    <row r="444" ht="15"/>
    <row r="446" ht="15"/>
    <row r="447" ht="15"/>
    <row r="448" ht="15"/>
    <row r="449" ht="15"/>
    <row r="451" ht="15"/>
    <row r="452" ht="15"/>
    <row r="459" ht="15"/>
    <row r="460" ht="15"/>
    <row r="461" ht="15"/>
    <row r="462" ht="15"/>
    <row r="463" ht="15"/>
    <row r="464" ht="15"/>
    <row r="467" ht="15"/>
    <row r="468" ht="15"/>
    <row r="469" ht="15"/>
    <row r="470" ht="15"/>
    <row r="471" ht="15"/>
    <row r="472" ht="15"/>
    <row r="473" ht="15"/>
    <row r="474"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72" ht="15"/>
    <row r="573" ht="15"/>
    <row r="574" ht="15"/>
    <row r="575" ht="15"/>
    <row r="576" ht="15"/>
    <row r="577" ht="15"/>
    <row r="578" ht="15"/>
    <row r="579" ht="15"/>
    <row r="580" ht="15"/>
    <row r="581"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871" ht="15"/>
    <row r="872" ht="15"/>
    <row r="873" ht="15"/>
    <row r="874" ht="15"/>
    <row r="875" ht="15"/>
    <row r="876" ht="15"/>
    <row r="882" ht="15"/>
    <row r="883" ht="15"/>
    <row r="884" ht="15"/>
    <row r="885" ht="15"/>
    <row r="886" ht="15"/>
    <row r="887" ht="15"/>
    <row r="888"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9" ht="15"/>
    <row r="940" ht="15"/>
    <row r="946" ht="15"/>
    <row r="947" ht="15"/>
    <row r="949" ht="15"/>
    <row r="950" ht="15"/>
    <row r="951" ht="15"/>
    <row r="952" ht="15"/>
    <row r="953" ht="15"/>
    <row r="954" ht="15"/>
    <row r="955" ht="15"/>
    <row r="957" ht="15"/>
    <row r="958" ht="15"/>
    <row r="959"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029" ht="15"/>
    <row r="1030" ht="15"/>
    <row r="1031" ht="15"/>
    <row r="1032" ht="15"/>
    <row r="1033" ht="15"/>
    <row r="1034" ht="15"/>
    <row r="1035" ht="15"/>
    <row r="1036" ht="15"/>
    <row r="1037" ht="15"/>
    <row r="1038" ht="15"/>
    <row r="1039" ht="15"/>
    <row r="1040" ht="15"/>
    <row r="1041" ht="15"/>
    <row r="1043" ht="15"/>
    <row r="1044" ht="15"/>
    <row r="1045" ht="15"/>
    <row r="1046" ht="15"/>
    <row r="1047" ht="15"/>
    <row r="1048" ht="15"/>
    <row r="1049" ht="15"/>
    <row r="1050" ht="15"/>
    <row r="1051" ht="15"/>
    <row r="1052" ht="15"/>
    <row r="1053" ht="15"/>
    <row r="1054"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94" ht="15"/>
    <row r="1095" ht="15"/>
    <row r="1098" ht="15"/>
    <row r="1099" ht="15"/>
    <row r="1100" ht="15"/>
    <row r="1101" ht="15"/>
    <row r="1102" ht="15"/>
    <row r="1103" ht="15"/>
    <row r="1104" ht="15"/>
    <row r="1105" ht="15"/>
    <row r="1108" ht="15"/>
    <row r="1109" ht="15"/>
    <row r="1110" ht="15"/>
    <row r="1111" ht="15"/>
    <row r="1112" ht="15"/>
    <row r="1113" ht="15"/>
    <row r="1114" ht="15"/>
    <row r="1115" ht="15"/>
    <row r="1116" ht="15"/>
    <row r="1117" ht="15"/>
    <row r="1118" ht="15"/>
    <row r="1119" ht="15"/>
    <row r="1121" ht="15"/>
    <row r="1122" ht="15"/>
    <row r="1123" ht="15"/>
    <row r="1126" ht="15"/>
    <row r="1128" ht="15"/>
    <row r="1130" ht="15"/>
    <row r="1133" ht="15"/>
    <row r="1134" ht="15"/>
    <row r="1135" ht="15"/>
    <row r="1137" ht="15"/>
    <row r="1139" ht="15"/>
    <row r="1140" ht="15"/>
    <row r="1141" ht="15"/>
    <row r="1142" ht="15"/>
    <row r="1143" ht="15"/>
    <row r="1145" ht="15"/>
    <row r="1146" ht="15"/>
    <row r="1147" ht="15"/>
    <row r="1148" ht="15"/>
    <row r="1150" ht="15"/>
    <row r="1152" ht="15"/>
    <row r="1153" ht="15"/>
    <row r="1155" ht="15"/>
    <row r="1156" ht="15"/>
    <row r="1157" ht="15"/>
    <row r="1158" ht="15"/>
    <row r="1160" ht="15"/>
    <row r="1162" ht="15"/>
    <row r="1163" ht="15"/>
    <row r="1164" ht="15"/>
    <row r="1165" ht="15"/>
    <row r="1167" ht="15"/>
    <row r="1168" ht="15"/>
    <row r="1169" ht="15"/>
    <row r="1170" ht="15"/>
    <row r="1171" ht="15"/>
    <row r="1172" ht="15"/>
    <row r="1173" ht="15"/>
    <row r="1176" ht="15"/>
    <row r="1178" ht="15"/>
    <row r="1179" ht="15"/>
    <row r="1180" ht="15"/>
    <row r="1181" ht="15"/>
    <row r="1182" ht="15"/>
    <row r="1183" ht="15"/>
    <row r="1184" ht="15"/>
    <row r="1185" ht="15"/>
    <row r="1188" ht="15"/>
    <row r="1189" ht="15"/>
    <row r="1191" ht="15"/>
    <row r="1193" ht="15"/>
    <row r="1194" ht="15"/>
    <row r="1195" ht="15"/>
    <row r="1196" ht="15"/>
    <row r="1197" ht="15"/>
    <row r="1201" ht="15"/>
    <row r="1202" ht="15"/>
    <row r="1204" ht="15"/>
    <row r="1205" ht="15"/>
    <row r="1208" ht="15"/>
    <row r="1209" ht="15"/>
    <row r="1213" ht="15"/>
    <row r="1220" ht="15"/>
    <row r="1222" ht="15"/>
    <row r="1223" ht="15"/>
    <row r="1224" ht="15"/>
    <row r="1231" ht="15"/>
    <row r="1232" ht="15"/>
    <row r="1233" ht="15"/>
    <row r="1234" ht="15"/>
    <row r="1236" ht="15"/>
    <row r="1238" ht="15"/>
    <row r="1247" ht="15"/>
    <row r="1248" ht="15"/>
    <row r="1249" ht="15"/>
    <row r="1250" ht="15"/>
    <row r="1252" ht="15"/>
    <row r="1255" ht="15"/>
  </sheetData>
  <dataValidations count="2">
    <dataValidation allowBlank="1" showInputMessage="1" showErrorMessage="1" sqref="E1" xr:uid="{920C6338-E771-4DAE-8C89-92A9093EA4DE}"/>
    <dataValidation type="list" allowBlank="1" showInputMessage="1" showErrorMessage="1" sqref="E2:E3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5"/>
      <c r="E2" s="102"/>
      <c r="F2" s="173"/>
      <c r="G2" s="115">
        <f ca="1">IFERROR(NOW()-F2,"-")</f>
        <v>45966.355625115742</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45966.355625115742</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45966.355625115742</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45966.355625115742</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45966.355625115742</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45966.355625115742</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45966.355625115742</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45966.355625115742</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45966.355625115742</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45966.355625115742</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45966.355625115742</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45966.355625115742</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45966.355625115742</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45966.355625115742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45966.355625115742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45966.355625115742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45966.355625115742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45966.355625115742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45966.355625115742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45966.355625115742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45966.355625115742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45966.355625115742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45966.355625115742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45966.355625115742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45966.355625115742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45966.355625115742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45966.355625115742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45966.355625115742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45966.355625115742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45966.355625115742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45966.355625115742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45966.355625115742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45966.355625115742</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2025-11-05T05:33:44Z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